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400" activeTab="0"/>
  </bookViews>
  <sheets>
    <sheet name="Map 1" sheetId="1" r:id="rId1"/>
    <sheet name="Figure 1" sheetId="2" r:id="rId2"/>
    <sheet name="Figure 2" sheetId="3" r:id="rId3"/>
    <sheet name="Figure 3" sheetId="5" r:id="rId4"/>
    <sheet name="Figure 4" sheetId="6" r:id="rId5"/>
    <sheet name="Figure 5" sheetId="7" r:id="rId6"/>
    <sheet name="Figure 6" sheetId="8" r:id="rId7"/>
    <sheet name="Figure 7" sheetId="17" r:id="rId8"/>
    <sheet name="Figure 8" sheetId="14" r:id="rId9"/>
    <sheet name="Figure 9" sheetId="10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<sst xmlns="http://schemas.openxmlformats.org/spreadsheetml/2006/main" count="533" uniqueCount="179">
  <si>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</si>
  <si>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</si>
  <si>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</si>
  <si>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</si>
  <si>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</si>
  <si>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</si>
  <si>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</si>
  <si>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</si>
  <si>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</si>
  <si>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</si>
  <si>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</si>
  <si>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</si>
  <si>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</si>
  <si>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</si>
  <si>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</si>
  <si>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</si>
  <si>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</si>
  <si>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</si>
  <si>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</si>
  <si>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</si>
  <si>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</si>
  <si>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</si>
  <si>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</si>
  <si>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</si>
  <si>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</si>
  <si>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</si>
  <si>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</si>
  <si>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</si>
  <si>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NO</t>
  </si>
  <si>
    <t>CH</t>
  </si>
  <si>
    <t>:</t>
  </si>
  <si>
    <t>RS</t>
  </si>
  <si>
    <t>class 1</t>
  </si>
  <si>
    <t>class 2</t>
  </si>
  <si>
    <t>class 3</t>
  </si>
  <si>
    <t>class 4</t>
  </si>
  <si>
    <t>Annual change in employment rate, 2020-2022</t>
  </si>
  <si>
    <t xml:space="preserve">Dataset: </t>
  </si>
  <si>
    <t>(age group 20-64, percentage points difference - each year compared with the previous one)</t>
  </si>
  <si>
    <t xml:space="preserve">Last updated: </t>
  </si>
  <si>
    <t>Germany and Iceland: break in time series in 2020</t>
  </si>
  <si>
    <t>Time frequency</t>
  </si>
  <si>
    <t>Annual</t>
  </si>
  <si>
    <t>Source: Eurostat (dataset code lfsi_emp_a)</t>
  </si>
  <si>
    <t>Employment indicator</t>
  </si>
  <si>
    <t>Total employment (resident population concept - LFS)</t>
  </si>
  <si>
    <t>Sex</t>
  </si>
  <si>
    <t>Total</t>
  </si>
  <si>
    <t>Age class</t>
  </si>
  <si>
    <t>From 20 to 64 years</t>
  </si>
  <si>
    <t>Unit of measure</t>
  </si>
  <si>
    <t>Percentage of total population</t>
  </si>
  <si>
    <t>2019</t>
  </si>
  <si>
    <t>2020</t>
  </si>
  <si>
    <t>2021</t>
  </si>
  <si>
    <t>2022</t>
  </si>
  <si>
    <t>EU</t>
  </si>
  <si>
    <t>Greece</t>
  </si>
  <si>
    <t>Ireland</t>
  </si>
  <si>
    <t>Estonia</t>
  </si>
  <si>
    <t>Bulgaria</t>
  </si>
  <si>
    <t>Slovakia</t>
  </si>
  <si>
    <t>Italy</t>
  </si>
  <si>
    <t>Malta</t>
  </si>
  <si>
    <t>Cyprus</t>
  </si>
  <si>
    <t>Slovenia</t>
  </si>
  <si>
    <t>Spain</t>
  </si>
  <si>
    <t>Austria</t>
  </si>
  <si>
    <t>Latvia</t>
  </si>
  <si>
    <t>Finland</t>
  </si>
  <si>
    <t>Lithuania</t>
  </si>
  <si>
    <t>Portugal</t>
  </si>
  <si>
    <t>Sweden</t>
  </si>
  <si>
    <t>Croatia</t>
  </si>
  <si>
    <t>Germany</t>
  </si>
  <si>
    <t>Hungary</t>
  </si>
  <si>
    <t>Romania</t>
  </si>
  <si>
    <t>Belgium</t>
  </si>
  <si>
    <t>Czechia</t>
  </si>
  <si>
    <t>Poland</t>
  </si>
  <si>
    <t>Netherlands</t>
  </si>
  <si>
    <t>Denmark</t>
  </si>
  <si>
    <t>France</t>
  </si>
  <si>
    <t>Luxembourg</t>
  </si>
  <si>
    <t>Iceland</t>
  </si>
  <si>
    <t>Norway</t>
  </si>
  <si>
    <t>Switzerland</t>
  </si>
  <si>
    <t>Serbia</t>
  </si>
  <si>
    <t>North Macedonia</t>
  </si>
  <si>
    <t>Montenegro</t>
  </si>
  <si>
    <t>Türkiye</t>
  </si>
  <si>
    <t>Special value</t>
  </si>
  <si>
    <t>not available</t>
  </si>
  <si>
    <t>Women</t>
  </si>
  <si>
    <t>Men</t>
  </si>
  <si>
    <t>Time</t>
  </si>
  <si>
    <t>Employment rate by sex, 2022</t>
  </si>
  <si>
    <t>Geopolitical entity (reporting)</t>
  </si>
  <si>
    <t>European Union - 27 countries (from 2020)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</si>
  <si>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</si>
  <si>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</si>
  <si>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</si>
  <si>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</si>
  <si>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</si>
  <si>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</si>
  <si>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</si>
  <si>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</si>
  <si>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</si>
  <si>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</si>
  <si>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aged from 15 to 24 years</t>
  </si>
  <si>
    <t>aged from 25 to 54 years</t>
  </si>
  <si>
    <t>aged from 55 to 64 years</t>
  </si>
  <si>
    <t>Employment rate by age group and sex, 2009-2022, EU</t>
  </si>
  <si>
    <t>Thousand persons</t>
  </si>
  <si>
    <t>TIME</t>
  </si>
  <si>
    <t>SEX (Labels)</t>
  </si>
  <si>
    <t>AGE (Labels)</t>
  </si>
  <si>
    <t/>
  </si>
  <si>
    <t>From 15 to 24 years</t>
  </si>
  <si>
    <t>From 15 to 64 years</t>
  </si>
  <si>
    <t>From 55 to 64 years</t>
  </si>
  <si>
    <t>Males</t>
  </si>
  <si>
    <t>Females</t>
  </si>
  <si>
    <t>Share of employed people by age group and sex, 2009-2022, EU</t>
  </si>
  <si>
    <t>(percentage of all employed people aged 15-64 for each sex)</t>
  </si>
  <si>
    <t>Employment rate by educational attainment level and sex, EU, 2022</t>
  </si>
  <si>
    <t>(percentage of total population for each category, age group 20-64)</t>
  </si>
  <si>
    <t>Source: Eurostat (dataset code lfsi_educ_a)</t>
  </si>
  <si>
    <t>Low</t>
  </si>
  <si>
    <t>Medium</t>
  </si>
  <si>
    <t>High</t>
  </si>
  <si>
    <t>Employment by educational attainment level - annual data [LFSI_EDUC_A__custom_5695030]</t>
  </si>
  <si>
    <t>Low -</t>
  </si>
  <si>
    <t>Medium -</t>
  </si>
  <si>
    <t>High -</t>
  </si>
  <si>
    <t>Employment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</si>
  <si>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</si>
  <si>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</si>
  <si>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</si>
  <si>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Population</t>
  </si>
  <si>
    <t>Trend in the population and in employment by educational attainment level, EU, 2009-2022</t>
  </si>
  <si>
    <t>(age group 20-64, percentage of total population for each category)</t>
  </si>
  <si>
    <t>(percentage of total population for each sex/age category)</t>
  </si>
  <si>
    <t>(in thousands, age group 20-64)</t>
  </si>
  <si>
    <t>Data extracted on 13/04/2023 13:44:50 from [ESTAT]</t>
  </si>
  <si>
    <t>Over-qualification rates by citizenship [LFSA_EOQGAN__custom_4438]</t>
  </si>
  <si>
    <t>13/04/2023 12:05</t>
  </si>
  <si>
    <t>Country of citizenship</t>
  </si>
  <si>
    <t>Percentage</t>
  </si>
  <si>
    <t>(percentage, age group 20-64)</t>
  </si>
  <si>
    <t>Source: Eurostat (dataset code lfsa_eoqgan)</t>
  </si>
  <si>
    <t>Over-qualification rate by sex, 2022</t>
  </si>
  <si>
    <t>Data extracted on 16/04/2023 16:57:36 from [ESTAT]</t>
  </si>
  <si>
    <t>Employment and activity by sex and age - annual data [LFSI_EMP_A__custom_4446]</t>
  </si>
  <si>
    <t>13/04/2023 15:43</t>
  </si>
  <si>
    <t>Data extracted on 16/04/2023 17:06:49 from [ESTAT]</t>
  </si>
  <si>
    <t>Employment and activity by sex and age - annual data [LFSI_EMP_A__custom_4447]</t>
  </si>
  <si>
    <t>Data extracted on 16/04/2023 17:19:12 from [ESTAT]</t>
  </si>
  <si>
    <t>Employment and activity by sex and age - annual data [LFSI_EMP_A__custom_4449]</t>
  </si>
  <si>
    <t>Data extracted on 16/04/2023 17:31:01 from [ESTAT]</t>
  </si>
  <si>
    <t>Employment and activity by sex and age - annual data [LFSI_EMP_A__custom_4451]</t>
  </si>
  <si>
    <t>Data extracted on 16/04/2023 17:37:55 from [ESTAT]</t>
  </si>
  <si>
    <t>Employment by educational attainment level - annual data [LFSI_EDUC_A__custom_4452]</t>
  </si>
  <si>
    <t>ISCED11 (Labels)</t>
  </si>
  <si>
    <t>Short-cycle tertiary education</t>
  </si>
  <si>
    <t>Bachelor’s or equivalent level</t>
  </si>
  <si>
    <t>Master’s or equivalent level</t>
  </si>
  <si>
    <t>Doctoral or equivalent level</t>
  </si>
  <si>
    <t>Data extracted on 16/04/2023 17:48:02 from [ESTAT]</t>
  </si>
  <si>
    <t>Share of employed people with tertiary education by level of education, 2022</t>
  </si>
  <si>
    <t>(percentage of all employed people, age group 25-64)</t>
  </si>
  <si>
    <t>Source: ad hoc extraction from EU-LFS</t>
  </si>
  <si>
    <t>Employed people by detailed level of educational attainment and sex, EU, 2022</t>
  </si>
  <si>
    <t>(in thousands, age group 25-64)</t>
  </si>
  <si>
    <t>Row Labels</t>
  </si>
  <si>
    <t>Medium - general</t>
  </si>
  <si>
    <t>Medium - vocational</t>
  </si>
  <si>
    <t>Not stated and medium - orientation unknown</t>
  </si>
  <si>
    <t>Poland and Slovakia: Due to very data low reliability, people with short-cycle tertiary education are included in the number of those with bachelor’s or equivalent level of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</si>
</sst>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##########"/>
    <numFmt numFmtId="166" formatCode="#,##0.0"/>
    <numFmt numFmtId="167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3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20" applyFont="1" applyAlignment="1">
      <alignment horizontal="left" vertic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6" fillId="3" borderId="1" xfId="20" applyFont="1" applyFill="1" applyBorder="1" applyAlignment="1">
      <alignment horizontal="left" vertical="center"/>
      <protection/>
    </xf>
    <xf numFmtId="165" fontId="4" fillId="0" borderId="0" xfId="20" applyNumberFormat="1" applyFont="1" applyAlignment="1">
      <alignment horizontal="right" vertical="center" shrinkToFit="1"/>
      <protection/>
    </xf>
    <xf numFmtId="166" fontId="5" fillId="0" borderId="0" xfId="20" applyNumberFormat="1" applyFont="1">
      <alignment/>
      <protection/>
    </xf>
    <xf numFmtId="166" fontId="5" fillId="0" borderId="0" xfId="20" applyNumberFormat="1" applyFont="1" applyFill="1">
      <alignment/>
      <protection/>
    </xf>
    <xf numFmtId="166" fontId="4" fillId="4" borderId="0" xfId="20" applyNumberFormat="1" applyFont="1" applyFill="1" applyAlignment="1">
      <alignment horizontal="right" vertical="center" shrinkToFit="1"/>
      <protection/>
    </xf>
    <xf numFmtId="165" fontId="4" fillId="4" borderId="0" xfId="20" applyNumberFormat="1" applyFont="1" applyFill="1" applyAlignment="1">
      <alignment horizontal="right" vertical="center" shrinkToFit="1"/>
      <protection/>
    </xf>
    <xf numFmtId="166" fontId="4" fillId="0" borderId="0" xfId="20" applyNumberFormat="1" applyFont="1" applyAlignment="1">
      <alignment horizontal="right" vertical="center" shrinkToFit="1"/>
      <protection/>
    </xf>
    <xf numFmtId="3" fontId="4" fillId="0" borderId="0" xfId="20" applyNumberFormat="1" applyFont="1" applyAlignment="1">
      <alignment horizontal="right" vertical="center" shrinkToFit="1"/>
      <protection/>
    </xf>
    <xf numFmtId="3" fontId="4" fillId="4" borderId="0" xfId="20" applyNumberFormat="1" applyFont="1" applyFill="1" applyAlignment="1">
      <alignment horizontal="right" vertical="center" shrinkToFit="1"/>
      <protection/>
    </xf>
    <xf numFmtId="0" fontId="5" fillId="0" borderId="0" xfId="20" applyFont="1" applyFill="1">
      <alignment/>
      <protection/>
    </xf>
    <xf numFmtId="0" fontId="7" fillId="2" borderId="1" xfId="20" applyFont="1" applyFill="1" applyBorder="1" applyAlignment="1">
      <alignment vertical="center"/>
      <protection/>
    </xf>
    <xf numFmtId="164" fontId="5" fillId="0" borderId="0" xfId="20" applyNumberFormat="1" applyFont="1">
      <alignment/>
      <protection/>
    </xf>
    <xf numFmtId="1" fontId="5" fillId="0" borderId="0" xfId="20" applyNumberFormat="1" applyFont="1">
      <alignment/>
      <protection/>
    </xf>
    <xf numFmtId="0" fontId="5" fillId="0" borderId="0" xfId="20" applyFont="1" quotePrefix="1">
      <alignment/>
      <protection/>
    </xf>
    <xf numFmtId="0" fontId="7" fillId="2" borderId="1" xfId="20" applyFont="1" applyFill="1" applyBorder="1" applyAlignment="1">
      <alignment horizontal="right" vertical="center"/>
      <protection/>
    </xf>
    <xf numFmtId="0" fontId="8" fillId="5" borderId="2" xfId="0" applyFont="1" applyFill="1" applyBorder="1"/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 shrinkToFit="1"/>
    </xf>
    <xf numFmtId="166" fontId="4" fillId="4" borderId="0" xfId="0" applyNumberFormat="1" applyFont="1" applyFill="1" applyAlignment="1">
      <alignment horizontal="right" vertical="center" shrinkToFit="1"/>
    </xf>
    <xf numFmtId="165" fontId="4" fillId="4" borderId="0" xfId="0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right" vertical="center" shrinkToFit="1"/>
    </xf>
    <xf numFmtId="3" fontId="4" fillId="4" borderId="0" xfId="0" applyNumberFormat="1" applyFont="1" applyFill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2" fillId="7" borderId="0" xfId="0" applyFont="1" applyFill="1"/>
    <xf numFmtId="164" fontId="2" fillId="0" borderId="0" xfId="0" applyNumberFormat="1" applyFont="1" applyFill="1"/>
    <xf numFmtId="2" fontId="5" fillId="0" borderId="0" xfId="20" applyNumberFormat="1" applyFont="1">
      <alignment/>
      <protection/>
    </xf>
    <xf numFmtId="0" fontId="7" fillId="2" borderId="1" xfId="0" applyFont="1" applyFill="1" applyBorder="1" applyAlignment="1">
      <alignment horizontal="right" vertical="center"/>
    </xf>
    <xf numFmtId="1" fontId="2" fillId="0" borderId="0" xfId="0" applyNumberFormat="1" applyFont="1"/>
    <xf numFmtId="167" fontId="2" fillId="0" borderId="0" xfId="15" applyNumberFormat="1" applyFont="1"/>
    <xf numFmtId="0" fontId="7" fillId="2" borderId="1" xfId="0" applyFont="1" applyFill="1" applyBorder="1" applyAlignment="1">
      <alignment horizontal="right" vertical="center"/>
    </xf>
    <xf numFmtId="0" fontId="7" fillId="2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employment rate, 2020-2022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20-64, percentage points difference - each year compared with the previous one)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5"/>
          <c:w val="0.9707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1'!$A$12:$A$49</c:f>
              <c:strCache/>
            </c:strRef>
          </c:cat>
          <c:val>
            <c:numRef>
              <c:f>'Figure 1'!$F$12:$F$49</c:f>
              <c:numCache/>
            </c:numRef>
          </c:val>
        </c:ser>
        <c:ser>
          <c:idx val="1"/>
          <c:order val="1"/>
          <c:tx>
            <c:strRef>
              <c:f>'Figure 1'!$G$11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1'!$A$12:$A$49</c:f>
              <c:strCache/>
            </c:strRef>
          </c:cat>
          <c:val>
            <c:numRef>
              <c:f>'Figure 1'!$G$12:$G$49</c:f>
              <c:numCache/>
            </c:numRef>
          </c:val>
        </c:ser>
        <c:ser>
          <c:idx val="2"/>
          <c:order val="2"/>
          <c:tx>
            <c:strRef>
              <c:f>'Figure 1'!$H$11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1'!$A$12:$A$49</c:f>
              <c:strCache/>
            </c:strRef>
          </c:cat>
          <c:val>
            <c:numRef>
              <c:f>'Figure 1'!$H$12:$H$49</c:f>
              <c:numCache/>
            </c:numRef>
          </c:val>
        </c:ser>
        <c:gapWidth val="100"/>
        <c:axId val="23486169"/>
        <c:axId val="10048930"/>
      </c:barChart>
      <c:catAx>
        <c:axId val="23486169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 val="autoZero"/>
        <c:auto val="1"/>
        <c:lblOffset val="100"/>
        <c:noMultiLvlLbl val="0"/>
      </c:catAx>
      <c:valAx>
        <c:axId val="10048930"/>
        <c:scaling>
          <c:orientation val="minMax"/>
          <c:min val="-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861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63"/>
          <c:w val="0.186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20-64, percentage of total population for each category)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2'!$A$12:$A$46</c:f>
              <c:strCache/>
            </c:strRef>
          </c:cat>
          <c:val>
            <c:numRef>
              <c:f>'Figure 2'!$B$12:$B$46</c:f>
              <c:numCache/>
            </c:numRef>
          </c:val>
        </c:ser>
        <c:gapWidth val="100"/>
        <c:axId val="23331507"/>
        <c:axId val="8656972"/>
      </c:barChart>
      <c:lineChart>
        <c:grouping val="standard"/>
        <c:varyColors val="0"/>
        <c:ser>
          <c:idx val="1"/>
          <c:order val="1"/>
          <c:tx>
            <c:strRef>
              <c:f>'Figure 2'!$C$11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2'!$A$12:$A$46</c:f>
              <c:strCache/>
            </c:strRef>
          </c:cat>
          <c:val>
            <c:numRef>
              <c:f>'Figure 2'!$C$12:$C$46</c:f>
              <c:numCache/>
            </c:numRef>
          </c:val>
          <c:smooth val="0"/>
        </c:ser>
        <c:ser>
          <c:idx val="2"/>
          <c:order val="2"/>
          <c:tx>
            <c:strRef>
              <c:f>'Figure 2'!$D$11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2'!$A$12:$A$46</c:f>
              <c:strCache/>
            </c:strRef>
          </c:cat>
          <c:val>
            <c:numRef>
              <c:f>'Figure 2'!$D$12:$D$46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3331507"/>
        <c:axId val="865697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6972"/>
        <c:crosses val="autoZero"/>
        <c:auto val="1"/>
        <c:lblOffset val="100"/>
        <c:noMultiLvlLbl val="0"/>
      </c:catAx>
      <c:valAx>
        <c:axId val="8656972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3315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7225"/>
          <c:w val="0.2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age group and sex, 2009-2022,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total population for each sex/age category)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3'!$A$11:$B$11</c:f>
              <c:strCache>
                <c:ptCount val="1"/>
                <c:pt idx="0">
                  <c:v>aged from 15 to 24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3'!$C$10:$P$10</c:f>
              <c:strCache/>
            </c:strRef>
          </c:cat>
          <c:val>
            <c:numRef>
              <c:f>'Figure 3'!$C$11:$P$11</c:f>
              <c:numCache/>
            </c:numRef>
          </c:val>
          <c:smooth val="0"/>
        </c:ser>
        <c:ser>
          <c:idx val="1"/>
          <c:order val="1"/>
          <c:tx>
            <c:strRef>
              <c:f>'Figure 3'!$A$13:$B$13</c:f>
              <c:strCache>
                <c:ptCount val="1"/>
                <c:pt idx="0">
                  <c:v>aged from 25 to 54 years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3'!$C$10:$P$10</c:f>
              <c:strCache/>
            </c:strRef>
          </c:cat>
          <c:val>
            <c:numRef>
              <c:f>'Figure 3'!$C$13:$P$13</c:f>
              <c:numCache/>
            </c:numRef>
          </c:val>
          <c:smooth val="0"/>
        </c:ser>
        <c:ser>
          <c:idx val="2"/>
          <c:order val="2"/>
          <c:tx>
            <c:strRef>
              <c:f>'Figure 3'!$A$15:$B$15</c:f>
              <c:strCache>
                <c:ptCount val="1"/>
                <c:pt idx="0">
                  <c:v>aged from 55 to 64 years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3'!$C$10:$P$10</c:f>
              <c:strCache/>
            </c:strRef>
          </c:cat>
          <c:val>
            <c:numRef>
              <c:f>'Figure 3'!$C$15:$P$15</c:f>
              <c:numCache/>
            </c:numRef>
          </c:val>
          <c:smooth val="0"/>
        </c:ser>
        <c:ser>
          <c:idx val="3"/>
          <c:order val="3"/>
          <c:tx>
            <c:strRef>
              <c:f>'Figure 3'!$A$12:$B$12</c:f>
              <c:strCache>
                <c:ptCount val="1"/>
                <c:pt idx="0">
                  <c:v>aged from 15 to 24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3'!$C$10:$P$10</c:f>
              <c:strCache/>
            </c:strRef>
          </c:cat>
          <c:val>
            <c:numRef>
              <c:f>'Figure 3'!$C$12:$P$12</c:f>
              <c:numCache/>
            </c:numRef>
          </c:val>
          <c:smooth val="0"/>
        </c:ser>
        <c:ser>
          <c:idx val="4"/>
          <c:order val="4"/>
          <c:tx>
            <c:strRef>
              <c:f>'Figure 3'!$A$14:$B$14</c:f>
              <c:strCache>
                <c:ptCount val="1"/>
                <c:pt idx="0">
                  <c:v>aged from 25 to 54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3'!$C$10:$P$10</c:f>
              <c:strCache/>
            </c:strRef>
          </c:cat>
          <c:val>
            <c:numRef>
              <c:f>'Figure 3'!$C$14:$P$14</c:f>
              <c:numCache/>
            </c:numRef>
          </c:val>
          <c:smooth val="0"/>
        </c:ser>
        <c:ser>
          <c:idx val="5"/>
          <c:order val="5"/>
          <c:tx>
            <c:strRef>
              <c:f>'Figure 3'!$A$16:$B$16</c:f>
              <c:strCache>
                <c:ptCount val="1"/>
                <c:pt idx="0">
                  <c:v>aged from 55 to 64 years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3'!$C$10:$P$10</c:f>
              <c:strCache/>
            </c:strRef>
          </c:cat>
          <c:val>
            <c:numRef>
              <c:f>'Figure 3'!$C$16:$P$16</c:f>
              <c:numCache/>
            </c:numRef>
          </c:val>
          <c:smooth val="0"/>
        </c:ser>
        <c:marker val="1"/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126102"/>
        <c:crosses val="autoZero"/>
        <c:auto val="1"/>
        <c:lblOffset val="100"/>
        <c:noMultiLvlLbl val="0"/>
      </c:catAx>
      <c:valAx>
        <c:axId val="301261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8038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3575"/>
          <c:w val="0.84575"/>
          <c:h val="0.07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people by age group and sex, 2009-2022,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employed people aged 15-64 for each sex)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4'!$A$27:$B$27</c:f>
              <c:strCache>
                <c:ptCount val="1"/>
                <c:pt idx="0">
                  <c:v>aged from 15 to 24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4'!$C$24:$P$24</c:f>
              <c:strCache/>
            </c:strRef>
          </c:cat>
          <c:val>
            <c:numRef>
              <c:f>'Figure 4'!$C$27:$P$27</c:f>
              <c:numCache/>
            </c:numRef>
          </c:val>
          <c:smooth val="0"/>
        </c:ser>
        <c:ser>
          <c:idx val="1"/>
          <c:order val="1"/>
          <c:tx>
            <c:strRef>
              <c:f>'Figure 4'!$A$28:$B$28</c:f>
              <c:strCache>
                <c:ptCount val="1"/>
                <c:pt idx="0">
                  <c:v>aged from 55 to 64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4'!$C$24:$P$24</c:f>
              <c:strCache/>
            </c:strRef>
          </c:cat>
          <c:val>
            <c:numRef>
              <c:f>'Figure 4'!$C$28:$P$28</c:f>
              <c:numCache/>
            </c:numRef>
          </c:val>
          <c:smooth val="0"/>
        </c:ser>
        <c:ser>
          <c:idx val="2"/>
          <c:order val="2"/>
          <c:tx>
            <c:strRef>
              <c:f>'Figure 4'!$A$29:$B$29</c:f>
              <c:strCache>
                <c:ptCount val="1"/>
                <c:pt idx="0">
                  <c:v>aged from 15 to 24 years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4'!$C$24:$P$24</c:f>
              <c:strCache/>
            </c:strRef>
          </c:cat>
          <c:val>
            <c:numRef>
              <c:f>'Figure 4'!$C$29:$P$29</c:f>
              <c:numCache/>
            </c:numRef>
          </c:val>
          <c:smooth val="0"/>
        </c:ser>
        <c:ser>
          <c:idx val="3"/>
          <c:order val="3"/>
          <c:tx>
            <c:strRef>
              <c:f>'Figure 4'!$A$30:$B$30</c:f>
              <c:strCache>
                <c:ptCount val="1"/>
                <c:pt idx="0">
                  <c:v>aged from 55 to 64 years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4'!$C$24:$P$24</c:f>
              <c:strCache/>
            </c:strRef>
          </c:cat>
          <c:val>
            <c:numRef>
              <c:f>'Figure 4'!$C$30:$P$30</c:f>
              <c:numCache/>
            </c:numRef>
          </c:val>
          <c:smooth val="0"/>
        </c:ser>
        <c:axId val="2699463"/>
        <c:axId val="24295168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295168"/>
        <c:crosses val="autoZero"/>
        <c:auto val="1"/>
        <c:lblOffset val="100"/>
        <c:noMultiLvlLbl val="0"/>
      </c:catAx>
      <c:valAx>
        <c:axId val="24295168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994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48"/>
          <c:w val="0.7825"/>
          <c:h val="0.07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educational attainment level and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total population for each category, age group 20-64)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5'!$B$11:$D$11</c:f>
              <c:strCache/>
            </c:strRef>
          </c:cat>
          <c:val>
            <c:numRef>
              <c:f>'Figure 5'!$B$12:$D$12</c:f>
              <c:numCache/>
            </c:numRef>
          </c:val>
        </c:ser>
        <c:overlap val="-27"/>
        <c:gapWidth val="219"/>
        <c:axId val="17329921"/>
        <c:axId val="21751562"/>
      </c:barChart>
      <c:lineChart>
        <c:grouping val="standard"/>
        <c:varyColors val="0"/>
        <c:ser>
          <c:idx val="1"/>
          <c:order val="1"/>
          <c:tx>
            <c:strRef>
              <c:f>'Figure 5'!$A$13</c:f>
              <c:strCache>
                <c:ptCount val="1"/>
                <c:pt idx="0">
                  <c:v>Men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5'!$B$11:$D$11</c:f>
              <c:strCache/>
            </c:strRef>
          </c:cat>
          <c:val>
            <c:numRef>
              <c:f>'Figure 5'!$B$13:$D$13</c:f>
              <c:numCache/>
            </c:numRef>
          </c:val>
          <c:smooth val="0"/>
        </c:ser>
        <c:ser>
          <c:idx val="2"/>
          <c:order val="2"/>
          <c:tx>
            <c:strRef>
              <c:f>'Figure 5'!$A$14</c:f>
              <c:strCache>
                <c:ptCount val="1"/>
                <c:pt idx="0">
                  <c:v>Women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5'!$B$11:$D$11</c:f>
              <c:strCache/>
            </c:strRef>
          </c:cat>
          <c:val>
            <c:numRef>
              <c:f>'Figure 5'!$B$14:$D$14</c:f>
              <c:numCache/>
            </c:numRef>
          </c:val>
          <c:smooth val="0"/>
        </c:ser>
        <c:marker val="1"/>
        <c:axId val="17329921"/>
        <c:axId val="21751562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751562"/>
        <c:crosses val="autoZero"/>
        <c:auto val="1"/>
        <c:lblOffset val="100"/>
        <c:noMultiLvlLbl val="0"/>
      </c:catAx>
      <c:valAx>
        <c:axId val="217515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73299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7225"/>
          <c:w val="0.304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in the population and in employment by educational attainment level,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thousands,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age group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20-64)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6'!$B$10:$B$11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6'!$A$12:$A$25</c:f>
              <c:strCache/>
            </c:strRef>
          </c:cat>
          <c:val>
            <c:numRef>
              <c:f>'Figure 6'!$B$12:$B$25</c:f>
              <c:numCache/>
            </c:numRef>
          </c:val>
          <c:smooth val="0"/>
        </c:ser>
        <c:ser>
          <c:idx val="1"/>
          <c:order val="1"/>
          <c:tx>
            <c:strRef>
              <c:f>'Figure 6'!$C$10:$C$11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6'!$A$12:$A$25</c:f>
              <c:strCache/>
            </c:strRef>
          </c:cat>
          <c:val>
            <c:numRef>
              <c:f>'Figure 6'!$C$12:$C$25</c:f>
              <c:numCache/>
            </c:numRef>
          </c:val>
          <c:smooth val="0"/>
        </c:ser>
        <c:ser>
          <c:idx val="2"/>
          <c:order val="2"/>
          <c:tx>
            <c:strRef>
              <c:f>'Figure 6'!$D$10:$D$11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6'!$A$12:$A$25</c:f>
              <c:strCache/>
            </c:strRef>
          </c:cat>
          <c:val>
            <c:numRef>
              <c:f>'Figure 6'!$D$12:$D$25</c:f>
              <c:numCache/>
            </c:numRef>
          </c:val>
          <c:smooth val="0"/>
        </c:ser>
        <c:ser>
          <c:idx val="3"/>
          <c:order val="3"/>
          <c:tx>
            <c:strRef>
              <c:f>'Figure 6'!$H$10:$H$11</c:f>
              <c:strCache>
                <c:ptCount val="1"/>
                <c:pt idx="0">
                  <c:v>Population</c:v>
                </c:pt>
              </c:strCache>
            </c:strRef>
          </c:tx>
          <c:spPr>
            <a:ln w="2222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6'!$A$12:$A$25</c:f>
              <c:strCache/>
            </c:strRef>
          </c:cat>
          <c:val>
            <c:numRef>
              <c:f>'Figure 6'!$H$12:$H$25</c:f>
              <c:numCache/>
            </c:numRef>
          </c:val>
          <c:smooth val="0"/>
        </c:ser>
        <c:ser>
          <c:idx val="4"/>
          <c:order val="4"/>
          <c:tx>
            <c:strRef>
              <c:f>'Figure 6'!$I$10:$I$11</c:f>
              <c:strCache>
                <c:ptCount val="1"/>
                <c:pt idx="0">
                  <c:v>Population</c:v>
                </c:pt>
              </c:strCache>
            </c:strRef>
          </c:tx>
          <c:spPr>
            <a:ln w="2222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6'!$A$12:$A$25</c:f>
              <c:strCache/>
            </c:strRef>
          </c:cat>
          <c:val>
            <c:numRef>
              <c:f>'Figure 6'!$I$12:$I$25</c:f>
              <c:numCache/>
            </c:numRef>
          </c:val>
          <c:smooth val="0"/>
        </c:ser>
        <c:ser>
          <c:idx val="5"/>
          <c:order val="5"/>
          <c:tx>
            <c:strRef>
              <c:f>'Figure 6'!$J$10:$J$11</c:f>
              <c:strCache>
                <c:ptCount val="1"/>
                <c:pt idx="0">
                  <c:v>Population</c:v>
                </c:pt>
              </c:strCache>
            </c:strRef>
          </c:tx>
          <c:spPr>
            <a:ln w="2222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6'!$A$12:$A$25</c:f>
              <c:strCache/>
            </c:strRef>
          </c:cat>
          <c:val>
            <c:numRef>
              <c:f>'Figure 6'!$J$12:$J$25</c:f>
              <c:numCache/>
            </c:numRef>
          </c:val>
          <c:smooth val="0"/>
        </c:ser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7046068"/>
        <c:crosses val="autoZero"/>
        <c:auto val="1"/>
        <c:lblOffset val="100"/>
        <c:noMultiLvlLbl val="0"/>
      </c:catAx>
      <c:valAx>
        <c:axId val="170460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15463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44"/>
          <c:w val="0.7235"/>
          <c:h val="0.07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by detailed level of educational attainment and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thousands, age group 25-64)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7'!$B$1:$C$1</c:f>
              <c:strCache/>
            </c:strRef>
          </c:cat>
          <c:val>
            <c:numRef>
              <c:f>'Figure 7'!$B$2:$C$2</c:f>
              <c:numCache/>
            </c:numRef>
          </c:val>
        </c:ser>
        <c:ser>
          <c:idx val="1"/>
          <c:order val="1"/>
          <c:tx>
            <c:strRef>
              <c:f>'Figure 7'!$A$3</c:f>
              <c:strCache>
                <c:ptCount val="1"/>
                <c:pt idx="0">
                  <c:v>Medium - general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7'!$B$1:$C$1</c:f>
              <c:strCache/>
            </c:strRef>
          </c:cat>
          <c:val>
            <c:numRef>
              <c:f>'Figure 7'!$B$3:$C$3</c:f>
              <c:numCache/>
            </c:numRef>
          </c:val>
        </c:ser>
        <c:ser>
          <c:idx val="2"/>
          <c:order val="2"/>
          <c:tx>
            <c:strRef>
              <c:f>'Figure 7'!$A$4</c:f>
              <c:strCache>
                <c:ptCount val="1"/>
                <c:pt idx="0">
                  <c:v>Medium - vocational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7'!$B$1:$C$1</c:f>
              <c:strCache/>
            </c:strRef>
          </c:cat>
          <c:val>
            <c:numRef>
              <c:f>'Figure 7'!$B$4:$C$4</c:f>
              <c:numCache/>
            </c:numRef>
          </c:val>
        </c:ser>
        <c:ser>
          <c:idx val="3"/>
          <c:order val="3"/>
          <c:tx>
            <c:strRef>
              <c:f>'Figure 7'!$A$5</c:f>
              <c:strCache>
                <c:ptCount val="1"/>
                <c:pt idx="0">
                  <c:v>Short-cycle tertiary education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7'!$B$1:$C$1</c:f>
              <c:strCache/>
            </c:strRef>
          </c:cat>
          <c:val>
            <c:numRef>
              <c:f>'Figure 7'!$B$5:$C$5</c:f>
              <c:numCache/>
            </c:numRef>
          </c:val>
        </c:ser>
        <c:ser>
          <c:idx val="4"/>
          <c:order val="4"/>
          <c:tx>
            <c:strRef>
              <c:f>'Figure 7'!$A$6</c:f>
              <c:strCache>
                <c:ptCount val="1"/>
                <c:pt idx="0">
                  <c:v>Bachelor’s or equivalent level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7'!$B$1:$C$1</c:f>
              <c:strCache/>
            </c:strRef>
          </c:cat>
          <c:val>
            <c:numRef>
              <c:f>'Figure 7'!$B$6:$C$6</c:f>
              <c:numCache/>
            </c:numRef>
          </c:val>
        </c:ser>
        <c:ser>
          <c:idx val="5"/>
          <c:order val="5"/>
          <c:tx>
            <c:strRef>
              <c:f>'Figure 7'!$A$7</c:f>
              <c:strCache>
                <c:ptCount val="1"/>
                <c:pt idx="0">
                  <c:v>Master’s or equivalent level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7'!$B$1:$C$1</c:f>
              <c:strCache/>
            </c:strRef>
          </c:cat>
          <c:val>
            <c:numRef>
              <c:f>'Figure 7'!$B$7:$C$7</c:f>
              <c:numCache/>
            </c:numRef>
          </c:val>
        </c:ser>
        <c:ser>
          <c:idx val="6"/>
          <c:order val="6"/>
          <c:tx>
            <c:strRef>
              <c:f>'Figure 7'!$A$8</c:f>
              <c:strCache>
                <c:ptCount val="1"/>
                <c:pt idx="0">
                  <c:v>Doctoral or equivalent level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7'!$B$1:$C$1</c:f>
              <c:strCache/>
            </c:strRef>
          </c:cat>
          <c:val>
            <c:numRef>
              <c:f>'Figure 7'!$B$8:$C$8</c:f>
              <c:numCache/>
            </c:numRef>
          </c:val>
        </c:ser>
        <c:ser>
          <c:idx val="7"/>
          <c:order val="7"/>
          <c:tx>
            <c:strRef>
              <c:f>'Figure 7'!$A$9</c:f>
              <c:strCache>
                <c:ptCount val="1"/>
                <c:pt idx="0">
                  <c:v>Not stated and medium - orientation unknown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7'!$B$1:$C$1</c:f>
              <c:strCache/>
            </c:strRef>
          </c:cat>
          <c:val>
            <c:numRef>
              <c:f>'Figure 7'!$B$9:$C$9</c:f>
              <c:numCache/>
            </c:numRef>
          </c:val>
        </c:ser>
        <c:overlap val="100"/>
        <c:axId val="19196885"/>
        <c:axId val="38554238"/>
      </c:bar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554238"/>
        <c:crosses val="autoZero"/>
        <c:auto val="1"/>
        <c:lblOffset val="100"/>
        <c:noMultiLvlLbl val="0"/>
      </c:catAx>
      <c:valAx>
        <c:axId val="38554238"/>
        <c:scaling>
          <c:orientation val="minMax"/>
          <c:max val="1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91968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7565"/>
          <c:w val="0.729"/>
          <c:h val="0.15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people with tertiary education by level of education,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employed people, age group 25-64)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8'!$B$1</c:f>
              <c:strCache>
                <c:ptCount val="1"/>
                <c:pt idx="0">
                  <c:v>Short-cycle tertiary education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8'!$A$2:$A$36</c:f>
              <c:strCache/>
            </c:strRef>
          </c:cat>
          <c:val>
            <c:numRef>
              <c:f>'Figure 8'!$B$2:$B$36</c:f>
              <c:numCache/>
            </c:numRef>
          </c:val>
        </c:ser>
        <c:ser>
          <c:idx val="1"/>
          <c:order val="1"/>
          <c:tx>
            <c:strRef>
              <c:f>'Figure 8'!$C$1</c:f>
              <c:strCache>
                <c:ptCount val="1"/>
                <c:pt idx="0">
                  <c:v>Bachelor’s or equivalent level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8'!$A$2:$A$36</c:f>
              <c:strCache/>
            </c:strRef>
          </c:cat>
          <c:val>
            <c:numRef>
              <c:f>'Figure 8'!$C$2:$C$36</c:f>
              <c:numCache/>
            </c:numRef>
          </c:val>
        </c:ser>
        <c:ser>
          <c:idx val="2"/>
          <c:order val="2"/>
          <c:tx>
            <c:strRef>
              <c:f>'Figure 8'!$D$1</c:f>
              <c:strCache>
                <c:ptCount val="1"/>
                <c:pt idx="0">
                  <c:v>Master’s or equivalent level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8'!$A$2:$A$36</c:f>
              <c:strCache/>
            </c:strRef>
          </c:cat>
          <c:val>
            <c:numRef>
              <c:f>'Figure 8'!$D$2:$D$36</c:f>
              <c:numCache/>
            </c:numRef>
          </c:val>
        </c:ser>
        <c:ser>
          <c:idx val="3"/>
          <c:order val="3"/>
          <c:tx>
            <c:strRef>
              <c:f>'Figure 8'!$E$1</c:f>
              <c:strCache>
                <c:ptCount val="1"/>
                <c:pt idx="0">
                  <c:v>Doctoral or equivalent level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8'!$A$2:$A$36</c:f>
              <c:strCache/>
            </c:strRef>
          </c:cat>
          <c:val>
            <c:numRef>
              <c:f>'Figure 8'!$E$2:$E$36</c:f>
              <c:numCache/>
            </c:numRef>
          </c:val>
        </c:ser>
        <c:overlap val="100"/>
        <c:gapWidth val="100"/>
        <c:axId val="11443823"/>
        <c:axId val="35885544"/>
      </c:bar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 val="autoZero"/>
        <c:auto val="1"/>
        <c:lblOffset val="100"/>
        <c:noMultiLvlLbl val="0"/>
      </c:catAx>
      <c:valAx>
        <c:axId val="3588554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4438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804"/>
          <c:w val="0.57725"/>
          <c:h val="0.07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(percentage, age group 20-64)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9'!$B$12:$B$46</c:f>
              <c:numCache/>
            </c:numRef>
          </c:val>
        </c:ser>
        <c:gapWidth val="100"/>
        <c:axId val="54534441"/>
        <c:axId val="21047922"/>
      </c:barChart>
      <c:lineChart>
        <c:grouping val="standard"/>
        <c:varyColors val="0"/>
        <c:ser>
          <c:idx val="1"/>
          <c:order val="1"/>
          <c:tx>
            <c:strRef>
              <c:f>'Figure 9'!$C$11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9'!$C$12:$C$46</c:f>
              <c:numCache/>
            </c:numRef>
          </c:val>
          <c:smooth val="0"/>
        </c:ser>
        <c:ser>
          <c:idx val="2"/>
          <c:order val="2"/>
          <c:tx>
            <c:strRef>
              <c:f>'Figure 9'!$D$11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9'!$D$12:$D$46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4534441"/>
        <c:axId val="2104792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5344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7225"/>
          <c:w val="0.2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76200</xdr:colOff>
      <xdr:row>53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8943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lfsi_educ_a)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21</xdr:col>
      <xdr:colOff>381000</xdr:colOff>
      <xdr:row>48</xdr:row>
      <xdr:rowOff>85725</xdr:rowOff>
    </xdr:to>
    <xdr:graphicFrame macro="">
      <xdr:nvGraphicFramePr>
        <xdr:cNvPr id="2" name="Chart 1"/>
        <xdr:cNvGraphicFramePr/>
      </xdr:nvGraphicFramePr>
      <xdr:xfrm>
        <a:off x="6257925" y="904875"/>
        <a:ext cx="9525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lfsi_educ_a)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7</xdr:col>
      <xdr:colOff>514350</xdr:colOff>
      <xdr:row>80</xdr:row>
      <xdr:rowOff>38100</xdr:rowOff>
    </xdr:to>
    <xdr:graphicFrame macro="">
      <xdr:nvGraphicFramePr>
        <xdr:cNvPr id="2" name="Chart 1"/>
        <xdr:cNvGraphicFramePr/>
      </xdr:nvGraphicFramePr>
      <xdr:xfrm>
        <a:off x="0" y="551497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96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ad hoc extraction from EU-LFS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14</xdr:col>
      <xdr:colOff>0</xdr:colOff>
      <xdr:row>53</xdr:row>
      <xdr:rowOff>57150</xdr:rowOff>
    </xdr:to>
    <xdr:graphicFrame macro="">
      <xdr:nvGraphicFramePr>
        <xdr:cNvPr id="6" name="Chart 5"/>
        <xdr:cNvGraphicFramePr/>
      </xdr:nvGraphicFramePr>
      <xdr:xfrm>
        <a:off x="0" y="1762125"/>
        <a:ext cx="907732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Poland and Slovakia: Due to very data low reliability, people with short-cycle tertiary education are included in the number of those with bachelor’s or equivalent level of education.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ad hoc extraction from EU-LFS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22</xdr:col>
      <xdr:colOff>381000</xdr:colOff>
      <xdr:row>52</xdr:row>
      <xdr:rowOff>0</xdr:rowOff>
    </xdr:to>
    <xdr:graphicFrame macro="">
      <xdr:nvGraphicFramePr>
        <xdr:cNvPr id="3" name="Chart 2"/>
        <xdr:cNvGraphicFramePr/>
      </xdr:nvGraphicFramePr>
      <xdr:xfrm>
        <a:off x="4067175" y="1219200"/>
        <a:ext cx="909637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21</xdr:col>
      <xdr:colOff>381000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5210175" y="904875"/>
        <a:ext cx="9525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Germany and Iceland: break in time series in 2020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152400</xdr:rowOff>
    </xdr:from>
    <xdr:to>
      <xdr:col>24</xdr:col>
      <xdr:colOff>381000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7810500" y="1209675"/>
        <a:ext cx="95250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21</xdr:col>
      <xdr:colOff>381000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5210175" y="1209675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13</xdr:col>
      <xdr:colOff>133350</xdr:colOff>
      <xdr:row>69</xdr:row>
      <xdr:rowOff>57150</xdr:rowOff>
    </xdr:to>
    <xdr:graphicFrame macro="">
      <xdr:nvGraphicFramePr>
        <xdr:cNvPr id="2" name="Chart 1"/>
        <xdr:cNvGraphicFramePr/>
      </xdr:nvGraphicFramePr>
      <xdr:xfrm>
        <a:off x="0" y="387667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13</xdr:col>
      <xdr:colOff>133350</xdr:colOff>
      <xdr:row>80</xdr:row>
      <xdr:rowOff>38100</xdr:rowOff>
    </xdr:to>
    <xdr:graphicFrame macro="">
      <xdr:nvGraphicFramePr>
        <xdr:cNvPr id="2" name="Chart 1"/>
        <xdr:cNvGraphicFramePr/>
      </xdr:nvGraphicFramePr>
      <xdr:xfrm>
        <a:off x="0" y="547687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R31"/>
  <sheetViews>
    <sheetView showGridLines="0" tabSelected="1" workbookViewId="0" topLeftCell="A1">
      <selection activeCell="N6" sqref="N6"/>
    </sheetView>
  </sheetViews>
  <sheetFormatPr defaultColWidth="9.140625" defaultRowHeight="15"/>
  <cols>
    <col min="1" max="16384" width="9.140625" style="1" customWidth="1"/>
  </cols>
  <sheetData>
    <row r="1" spans="16:18" ht="12">
      <c r="P1" s="1" t="s">
        <v>27</v>
      </c>
      <c r="Q1" s="2">
        <v>84.8</v>
      </c>
      <c r="R1" s="1" t="s">
        <v>32</v>
      </c>
    </row>
    <row r="2" spans="16:18" ht="12">
      <c r="P2" s="1" t="s">
        <v>18</v>
      </c>
      <c r="Q2" s="2">
        <v>82.9</v>
      </c>
      <c r="R2" s="1" t="s">
        <v>32</v>
      </c>
    </row>
    <row r="3" spans="16:18" ht="12">
      <c r="P3" s="1" t="s">
        <v>26</v>
      </c>
      <c r="Q3" s="2">
        <v>82.2</v>
      </c>
      <c r="R3" s="1" t="s">
        <v>32</v>
      </c>
    </row>
    <row r="4" spans="16:18" ht="12">
      <c r="P4" s="1" t="s">
        <v>5</v>
      </c>
      <c r="Q4" s="2">
        <v>81.9</v>
      </c>
      <c r="R4" s="1" t="s">
        <v>32</v>
      </c>
    </row>
    <row r="5" spans="16:18" ht="12">
      <c r="P5" s="1" t="s">
        <v>29</v>
      </c>
      <c r="Q5" s="2">
        <v>81.9</v>
      </c>
      <c r="R5" s="1" t="s">
        <v>32</v>
      </c>
    </row>
    <row r="6" spans="16:18" ht="12">
      <c r="P6" s="1" t="s">
        <v>2</v>
      </c>
      <c r="Q6" s="2">
        <v>81.3</v>
      </c>
      <c r="R6" s="1" t="s">
        <v>32</v>
      </c>
    </row>
    <row r="7" spans="16:18" ht="12">
      <c r="P7" s="1" t="s">
        <v>17</v>
      </c>
      <c r="Q7" s="2">
        <v>81.1</v>
      </c>
      <c r="R7" s="1" t="s">
        <v>32</v>
      </c>
    </row>
    <row r="8" spans="16:18" ht="12">
      <c r="P8" s="1" t="s">
        <v>28</v>
      </c>
      <c r="Q8" s="2">
        <v>80.9</v>
      </c>
      <c r="R8" s="1" t="s">
        <v>33</v>
      </c>
    </row>
    <row r="9" spans="16:18" ht="12">
      <c r="P9" s="1" t="s">
        <v>4</v>
      </c>
      <c r="Q9" s="2">
        <v>80.7</v>
      </c>
      <c r="R9" s="1" t="s">
        <v>33</v>
      </c>
    </row>
    <row r="10" spans="16:18" ht="12">
      <c r="P10" s="1" t="s">
        <v>16</v>
      </c>
      <c r="Q10" s="2">
        <v>80.2</v>
      </c>
      <c r="R10" s="1" t="s">
        <v>33</v>
      </c>
    </row>
    <row r="11" spans="16:18" ht="12">
      <c r="P11" s="1" t="s">
        <v>3</v>
      </c>
      <c r="Q11" s="2">
        <v>80.1</v>
      </c>
      <c r="R11" s="1" t="s">
        <v>33</v>
      </c>
    </row>
    <row r="12" spans="16:18" ht="12">
      <c r="P12" s="1" t="s">
        <v>14</v>
      </c>
      <c r="Q12" s="2">
        <v>79</v>
      </c>
      <c r="R12" s="1" t="s">
        <v>33</v>
      </c>
    </row>
    <row r="13" spans="16:18" ht="12">
      <c r="P13" s="1" t="s">
        <v>25</v>
      </c>
      <c r="Q13" s="2">
        <v>78.4</v>
      </c>
      <c r="R13" s="1" t="s">
        <v>33</v>
      </c>
    </row>
    <row r="14" spans="16:18" ht="12">
      <c r="P14" s="1" t="s">
        <v>6</v>
      </c>
      <c r="Q14" s="2">
        <v>78.2</v>
      </c>
      <c r="R14" s="1" t="s">
        <v>33</v>
      </c>
    </row>
    <row r="15" spans="16:18" ht="12">
      <c r="P15" s="1" t="s">
        <v>12</v>
      </c>
      <c r="Q15" s="2">
        <v>77.9</v>
      </c>
      <c r="R15" s="1" t="s">
        <v>34</v>
      </c>
    </row>
    <row r="16" spans="16:18" ht="12">
      <c r="P16" s="1" t="s">
        <v>23</v>
      </c>
      <c r="Q16" s="2">
        <v>77.9</v>
      </c>
      <c r="R16" s="1" t="s">
        <v>34</v>
      </c>
    </row>
    <row r="17" spans="16:18" ht="12">
      <c r="P17" s="1" t="s">
        <v>21</v>
      </c>
      <c r="Q17" s="2">
        <v>77.5</v>
      </c>
      <c r="R17" s="1" t="s">
        <v>34</v>
      </c>
    </row>
    <row r="18" spans="16:18" ht="12">
      <c r="P18" s="1" t="s">
        <v>19</v>
      </c>
      <c r="Q18" s="2">
        <v>77.3</v>
      </c>
      <c r="R18" s="1" t="s">
        <v>34</v>
      </c>
    </row>
    <row r="19" spans="16:18" ht="12">
      <c r="P19" s="1" t="s">
        <v>13</v>
      </c>
      <c r="Q19" s="2">
        <v>77</v>
      </c>
      <c r="R19" s="1" t="s">
        <v>34</v>
      </c>
    </row>
    <row r="20" spans="16:18" ht="12">
      <c r="P20" s="1" t="s">
        <v>20</v>
      </c>
      <c r="Q20" s="2">
        <v>76.7</v>
      </c>
      <c r="R20" s="1" t="s">
        <v>34</v>
      </c>
    </row>
    <row r="21" spans="16:18" ht="12">
      <c r="P21" s="1" t="s">
        <v>24</v>
      </c>
      <c r="Q21" s="2">
        <v>76.7</v>
      </c>
      <c r="R21" s="1" t="s">
        <v>34</v>
      </c>
    </row>
    <row r="22" spans="16:18" ht="12">
      <c r="P22" s="1" t="s">
        <v>1</v>
      </c>
      <c r="Q22" s="2">
        <v>75.7</v>
      </c>
      <c r="R22" s="1" t="s">
        <v>34</v>
      </c>
    </row>
    <row r="23" spans="16:18" ht="12">
      <c r="P23" s="1" t="s">
        <v>15</v>
      </c>
      <c r="Q23" s="2">
        <v>74.8</v>
      </c>
      <c r="R23" s="1" t="s">
        <v>34</v>
      </c>
    </row>
    <row r="24" spans="16:18" ht="12">
      <c r="P24" s="1" t="s">
        <v>9</v>
      </c>
      <c r="Q24" s="2">
        <v>74</v>
      </c>
      <c r="R24" s="1" t="s">
        <v>34</v>
      </c>
    </row>
    <row r="25" spans="16:18" ht="12">
      <c r="P25" s="1" t="s">
        <v>0</v>
      </c>
      <c r="Q25" s="2">
        <v>71.9</v>
      </c>
      <c r="R25" s="1" t="s">
        <v>34</v>
      </c>
    </row>
    <row r="26" spans="16:18" ht="12">
      <c r="P26" s="1" t="s">
        <v>10</v>
      </c>
      <c r="Q26" s="2">
        <v>69.7</v>
      </c>
      <c r="R26" s="1" t="s">
        <v>35</v>
      </c>
    </row>
    <row r="27" spans="16:18" ht="12">
      <c r="P27" s="1" t="s">
        <v>8</v>
      </c>
      <c r="Q27" s="2">
        <v>69.5</v>
      </c>
      <c r="R27" s="1" t="s">
        <v>35</v>
      </c>
    </row>
    <row r="28" spans="16:18" ht="12">
      <c r="P28" s="1" t="s">
        <v>31</v>
      </c>
      <c r="Q28" s="2">
        <v>69.3</v>
      </c>
      <c r="R28" s="1" t="s">
        <v>35</v>
      </c>
    </row>
    <row r="29" spans="16:18" ht="12">
      <c r="P29" s="1" t="s">
        <v>22</v>
      </c>
      <c r="Q29" s="2">
        <v>68.5</v>
      </c>
      <c r="R29" s="1" t="s">
        <v>35</v>
      </c>
    </row>
    <row r="30" spans="16:18" ht="12">
      <c r="P30" s="1" t="s">
        <v>7</v>
      </c>
      <c r="Q30" s="2">
        <v>66.3</v>
      </c>
      <c r="R30" s="1" t="s">
        <v>35</v>
      </c>
    </row>
    <row r="31" spans="16:18" ht="12">
      <c r="P31" s="1" t="s">
        <v>11</v>
      </c>
      <c r="Q31" s="2">
        <v>64.8</v>
      </c>
      <c r="R31" s="1" t="s">
        <v>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 topLeftCell="A1">
      <selection activeCell="F14" sqref="F14"/>
    </sheetView>
  </sheetViews>
  <sheetFormatPr defaultColWidth="9.140625" defaultRowHeight="11.25" customHeight="1"/>
  <cols>
    <col min="1" max="1" width="29.8515625" style="4" customWidth="1"/>
    <col min="2" max="4" width="10.00390625" style="4" customWidth="1"/>
    <col min="5" max="16384" width="9.140625" style="4" customWidth="1"/>
  </cols>
  <sheetData>
    <row r="1" spans="1:9" ht="11.5" customHeight="1">
      <c r="A1" s="3" t="s">
        <v>144</v>
      </c>
      <c r="I1" s="4" t="s">
        <v>151</v>
      </c>
    </row>
    <row r="2" spans="1:9" ht="12">
      <c r="A2" s="3" t="s">
        <v>37</v>
      </c>
      <c r="B2" s="5" t="s">
        <v>145</v>
      </c>
      <c r="I2" s="4" t="s">
        <v>149</v>
      </c>
    </row>
    <row r="3" spans="1:2" ht="12">
      <c r="A3" s="3" t="s">
        <v>39</v>
      </c>
      <c r="B3" s="3" t="s">
        <v>146</v>
      </c>
    </row>
    <row r="4" ht="12">
      <c r="I4" s="4" t="s">
        <v>150</v>
      </c>
    </row>
    <row r="5" spans="1:3" ht="12">
      <c r="A5" s="5" t="s">
        <v>41</v>
      </c>
      <c r="C5" s="3" t="s">
        <v>42</v>
      </c>
    </row>
    <row r="6" spans="1:3" ht="12">
      <c r="A6" s="5" t="s">
        <v>147</v>
      </c>
      <c r="C6" s="3" t="s">
        <v>47</v>
      </c>
    </row>
    <row r="7" spans="1:3" ht="12">
      <c r="A7" s="5" t="s">
        <v>48</v>
      </c>
      <c r="C7" s="3" t="s">
        <v>49</v>
      </c>
    </row>
    <row r="8" spans="1:3" ht="12">
      <c r="A8" s="5" t="s">
        <v>50</v>
      </c>
      <c r="C8" s="3" t="s">
        <v>148</v>
      </c>
    </row>
    <row r="10" spans="1:4" ht="12">
      <c r="A10" s="21" t="s">
        <v>114</v>
      </c>
      <c r="B10" s="42" t="s">
        <v>55</v>
      </c>
      <c r="C10" s="42" t="s">
        <v>55</v>
      </c>
      <c r="D10" s="42" t="s">
        <v>55</v>
      </c>
    </row>
    <row r="11" spans="1:4" ht="12">
      <c r="A11" s="21"/>
      <c r="B11" s="6" t="s">
        <v>47</v>
      </c>
      <c r="C11" s="6" t="s">
        <v>94</v>
      </c>
      <c r="D11" s="6" t="s">
        <v>93</v>
      </c>
    </row>
    <row r="12" spans="1:4" ht="12">
      <c r="A12" s="7" t="s">
        <v>56</v>
      </c>
      <c r="B12" s="8">
        <v>22.2</v>
      </c>
      <c r="C12" s="8">
        <v>21.4</v>
      </c>
      <c r="D12" s="8">
        <v>22.9</v>
      </c>
    </row>
    <row r="13" spans="1:4" ht="12">
      <c r="A13" s="7"/>
      <c r="B13" s="8"/>
      <c r="C13" s="8"/>
      <c r="D13" s="8"/>
    </row>
    <row r="14" spans="1:4" ht="12">
      <c r="A14" s="7" t="s">
        <v>66</v>
      </c>
      <c r="B14" s="12">
        <v>35.9</v>
      </c>
      <c r="C14" s="12">
        <v>34.9</v>
      </c>
      <c r="D14" s="12">
        <v>36.8</v>
      </c>
    </row>
    <row r="15" spans="1:4" ht="12">
      <c r="A15" s="7" t="s">
        <v>57</v>
      </c>
      <c r="B15" s="8">
        <v>32.4</v>
      </c>
      <c r="C15" s="8">
        <v>33.8</v>
      </c>
      <c r="D15" s="13">
        <v>31</v>
      </c>
    </row>
    <row r="16" spans="1:4" ht="12">
      <c r="A16" s="7" t="s">
        <v>64</v>
      </c>
      <c r="B16" s="12">
        <v>31.8</v>
      </c>
      <c r="C16" s="12">
        <v>27.5</v>
      </c>
      <c r="D16" s="12">
        <v>35.5</v>
      </c>
    </row>
    <row r="17" spans="1:4" ht="12">
      <c r="A17" s="7" t="s">
        <v>58</v>
      </c>
      <c r="B17" s="12">
        <v>28.5</v>
      </c>
      <c r="C17" s="12">
        <v>27.7</v>
      </c>
      <c r="D17" s="12">
        <v>29.3</v>
      </c>
    </row>
    <row r="18" spans="1:4" ht="12">
      <c r="A18" s="7" t="s">
        <v>67</v>
      </c>
      <c r="B18" s="8">
        <v>27.7</v>
      </c>
      <c r="C18" s="8">
        <v>27.9</v>
      </c>
      <c r="D18" s="8">
        <v>27.4</v>
      </c>
    </row>
    <row r="19" spans="1:4" ht="12">
      <c r="A19" s="7" t="s">
        <v>61</v>
      </c>
      <c r="B19" s="12">
        <v>23.4</v>
      </c>
      <c r="C19" s="12">
        <v>19.5</v>
      </c>
      <c r="D19" s="12">
        <v>26.2</v>
      </c>
    </row>
    <row r="20" spans="1:4" ht="12">
      <c r="A20" s="7" t="s">
        <v>77</v>
      </c>
      <c r="B20" s="12">
        <v>22.6</v>
      </c>
      <c r="C20" s="12">
        <v>21.5</v>
      </c>
      <c r="D20" s="12">
        <v>23.6</v>
      </c>
    </row>
    <row r="21" spans="1:4" ht="12">
      <c r="A21" s="7" t="s">
        <v>62</v>
      </c>
      <c r="B21" s="8">
        <v>22.3</v>
      </c>
      <c r="C21" s="8">
        <v>18.2</v>
      </c>
      <c r="D21" s="8">
        <v>25.4</v>
      </c>
    </row>
    <row r="22" spans="1:4" ht="12">
      <c r="A22" s="7" t="s">
        <v>70</v>
      </c>
      <c r="B22" s="12">
        <v>22.2</v>
      </c>
      <c r="C22" s="12">
        <v>25.2</v>
      </c>
      <c r="D22" s="12">
        <v>20.1</v>
      </c>
    </row>
    <row r="23" spans="1:4" ht="12">
      <c r="A23" s="7" t="s">
        <v>82</v>
      </c>
      <c r="B23" s="8">
        <v>21.6</v>
      </c>
      <c r="C23" s="8">
        <v>20.6</v>
      </c>
      <c r="D23" s="8">
        <v>22.5</v>
      </c>
    </row>
    <row r="24" spans="1:4" ht="12">
      <c r="A24" s="7" t="s">
        <v>60</v>
      </c>
      <c r="B24" s="8">
        <v>21.5</v>
      </c>
      <c r="C24" s="8">
        <v>22.7</v>
      </c>
      <c r="D24" s="8">
        <v>20.7</v>
      </c>
    </row>
    <row r="25" spans="1:4" ht="12">
      <c r="A25" s="7" t="s">
        <v>59</v>
      </c>
      <c r="B25" s="8">
        <v>21.4</v>
      </c>
      <c r="C25" s="8">
        <v>23.6</v>
      </c>
      <c r="D25" s="8">
        <v>20.1</v>
      </c>
    </row>
    <row r="26" spans="1:4" ht="12">
      <c r="A26" s="7" t="s">
        <v>74</v>
      </c>
      <c r="B26" s="11">
        <v>20</v>
      </c>
      <c r="C26" s="12">
        <v>19.6</v>
      </c>
      <c r="D26" s="12">
        <v>20.5</v>
      </c>
    </row>
    <row r="27" spans="1:4" ht="12">
      <c r="A27" s="7" t="s">
        <v>79</v>
      </c>
      <c r="B27" s="12">
        <v>19.7</v>
      </c>
      <c r="C27" s="12">
        <v>21.3</v>
      </c>
      <c r="D27" s="12">
        <v>18.5</v>
      </c>
    </row>
    <row r="28" spans="1:4" ht="12">
      <c r="A28" s="7" t="s">
        <v>68</v>
      </c>
      <c r="B28" s="8">
        <v>18.9</v>
      </c>
      <c r="C28" s="8">
        <v>21.1</v>
      </c>
      <c r="D28" s="8">
        <v>17.6</v>
      </c>
    </row>
    <row r="29" spans="1:4" ht="12">
      <c r="A29" s="7" t="s">
        <v>63</v>
      </c>
      <c r="B29" s="8">
        <v>18.5</v>
      </c>
      <c r="C29" s="8">
        <v>13.1</v>
      </c>
      <c r="D29" s="8">
        <v>23.9</v>
      </c>
    </row>
    <row r="30" spans="1:4" ht="12">
      <c r="A30" s="7" t="s">
        <v>65</v>
      </c>
      <c r="B30" s="8">
        <v>17.7</v>
      </c>
      <c r="C30" s="8">
        <v>16.9</v>
      </c>
      <c r="D30" s="8">
        <v>18.2</v>
      </c>
    </row>
    <row r="31" spans="1:4" ht="12">
      <c r="A31" s="7" t="s">
        <v>69</v>
      </c>
      <c r="B31" s="8">
        <v>17.2</v>
      </c>
      <c r="C31" s="8">
        <v>14.4</v>
      </c>
      <c r="D31" s="8">
        <v>19.3</v>
      </c>
    </row>
    <row r="32" spans="1:4" ht="12">
      <c r="A32" s="7" t="s">
        <v>76</v>
      </c>
      <c r="B32" s="12">
        <v>16.6</v>
      </c>
      <c r="C32" s="12">
        <v>15.9</v>
      </c>
      <c r="D32" s="12">
        <v>17.1</v>
      </c>
    </row>
    <row r="33" spans="1:4" ht="12">
      <c r="A33" s="7" t="s">
        <v>73</v>
      </c>
      <c r="B33" s="12">
        <v>16.4</v>
      </c>
      <c r="C33" s="12">
        <v>15.1</v>
      </c>
      <c r="D33" s="12">
        <v>17.2</v>
      </c>
    </row>
    <row r="34" spans="1:4" ht="12">
      <c r="A34" s="7" t="s">
        <v>80</v>
      </c>
      <c r="B34" s="12">
        <v>15.2</v>
      </c>
      <c r="C34" s="12">
        <v>14.4</v>
      </c>
      <c r="D34" s="11">
        <v>16</v>
      </c>
    </row>
    <row r="35" spans="1:4" ht="12">
      <c r="A35" s="7" t="s">
        <v>71</v>
      </c>
      <c r="B35" s="8">
        <v>14.9</v>
      </c>
      <c r="C35" s="8">
        <v>11.9</v>
      </c>
      <c r="D35" s="8">
        <v>16.7</v>
      </c>
    </row>
    <row r="36" spans="1:4" ht="12">
      <c r="A36" s="7" t="s">
        <v>78</v>
      </c>
      <c r="B36" s="12">
        <v>14.4</v>
      </c>
      <c r="C36" s="12">
        <v>11.7</v>
      </c>
      <c r="D36" s="11">
        <v>17</v>
      </c>
    </row>
    <row r="37" spans="1:4" ht="12">
      <c r="A37" s="7" t="s">
        <v>75</v>
      </c>
      <c r="B37" s="12">
        <v>14.4</v>
      </c>
      <c r="C37" s="12">
        <v>13.3</v>
      </c>
      <c r="D37" s="12">
        <v>15.2</v>
      </c>
    </row>
    <row r="38" spans="1:4" ht="12">
      <c r="A38" s="7" t="s">
        <v>81</v>
      </c>
      <c r="B38" s="8">
        <v>14.3</v>
      </c>
      <c r="C38" s="8">
        <v>13.3</v>
      </c>
      <c r="D38" s="8">
        <v>15.1</v>
      </c>
    </row>
    <row r="39" spans="1:4" ht="12">
      <c r="A39" s="7" t="s">
        <v>72</v>
      </c>
      <c r="B39" s="12">
        <v>13.6</v>
      </c>
      <c r="C39" s="12">
        <v>14.3</v>
      </c>
      <c r="D39" s="11">
        <v>13</v>
      </c>
    </row>
    <row r="40" spans="1:4" ht="12">
      <c r="A40" s="7" t="s">
        <v>83</v>
      </c>
      <c r="B40" s="8">
        <v>6.8</v>
      </c>
      <c r="C40" s="13">
        <v>6</v>
      </c>
      <c r="D40" s="8">
        <v>7.6</v>
      </c>
    </row>
    <row r="41" spans="1:4" ht="12">
      <c r="A41" s="7"/>
      <c r="B41" s="8"/>
      <c r="C41" s="13"/>
      <c r="D41" s="8"/>
    </row>
    <row r="42" spans="1:4" ht="12">
      <c r="A42" s="7" t="s">
        <v>86</v>
      </c>
      <c r="B42" s="8">
        <v>17.7</v>
      </c>
      <c r="C42" s="8">
        <v>17.3</v>
      </c>
      <c r="D42" s="8">
        <v>18.2</v>
      </c>
    </row>
    <row r="43" spans="1:4" ht="12">
      <c r="A43" s="7" t="s">
        <v>85</v>
      </c>
      <c r="B43" s="12">
        <v>16.7</v>
      </c>
      <c r="C43" s="12">
        <v>17.3</v>
      </c>
      <c r="D43" s="12">
        <v>16.2</v>
      </c>
    </row>
    <row r="44" spans="1:4" ht="12">
      <c r="A44" s="7" t="s">
        <v>84</v>
      </c>
      <c r="B44" s="8">
        <v>16.6</v>
      </c>
      <c r="C44" s="8">
        <v>18.9</v>
      </c>
      <c r="D44" s="13">
        <v>15</v>
      </c>
    </row>
    <row r="45" spans="1:4" ht="12">
      <c r="A45" s="7"/>
      <c r="B45" s="8"/>
      <c r="C45" s="8"/>
      <c r="D45" s="8"/>
    </row>
    <row r="46" spans="1:4" ht="12">
      <c r="A46" s="7" t="s">
        <v>87</v>
      </c>
      <c r="B46" s="8">
        <v>25.2</v>
      </c>
      <c r="C46" s="8">
        <v>24.7</v>
      </c>
      <c r="D46" s="8">
        <v>25.6</v>
      </c>
    </row>
    <row r="48" ht="11.25">
      <c r="A48" s="5" t="s">
        <v>91</v>
      </c>
    </row>
    <row r="49" ht="11.25">
      <c r="A49" s="5" t="s">
        <v>30</v>
      </c>
    </row>
  </sheetData>
  <mergeCells count="1">
    <mergeCell ref="B10:D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 topLeftCell="A1">
      <selection activeCell="S6" sqref="S6"/>
    </sheetView>
  </sheetViews>
  <sheetFormatPr defaultColWidth="9.140625" defaultRowHeight="11.25" customHeight="1"/>
  <cols>
    <col min="1" max="1" width="29.8515625" style="4" customWidth="1"/>
    <col min="2" max="5" width="10.00390625" style="4" customWidth="1"/>
    <col min="6" max="6" width="16.57421875" style="4" bestFit="1" customWidth="1"/>
    <col min="7" max="8" width="9.140625" style="4" customWidth="1"/>
    <col min="9" max="9" width="12.421875" style="4" bestFit="1" customWidth="1"/>
    <col min="10" max="16384" width="9.140625" style="4" customWidth="1"/>
  </cols>
  <sheetData>
    <row r="1" spans="1:10" ht="11.5" customHeight="1">
      <c r="A1" s="3" t="s">
        <v>152</v>
      </c>
      <c r="J1" s="4" t="s">
        <v>36</v>
      </c>
    </row>
    <row r="2" spans="1:10" ht="12">
      <c r="A2" s="3" t="s">
        <v>37</v>
      </c>
      <c r="B2" s="5" t="s">
        <v>153</v>
      </c>
      <c r="J2" s="4" t="s">
        <v>38</v>
      </c>
    </row>
    <row r="3" spans="1:2" ht="12">
      <c r="A3" s="3" t="s">
        <v>39</v>
      </c>
      <c r="B3" s="3" t="s">
        <v>154</v>
      </c>
    </row>
    <row r="4" ht="12">
      <c r="J4" s="4" t="s">
        <v>40</v>
      </c>
    </row>
    <row r="5" spans="1:10" ht="12">
      <c r="A5" s="5" t="s">
        <v>41</v>
      </c>
      <c r="C5" s="3" t="s">
        <v>42</v>
      </c>
      <c r="J5" s="4" t="s">
        <v>43</v>
      </c>
    </row>
    <row r="6" spans="1:3" ht="12">
      <c r="A6" s="5" t="s">
        <v>44</v>
      </c>
      <c r="C6" s="3" t="s">
        <v>45</v>
      </c>
    </row>
    <row r="7" spans="1:3" ht="12">
      <c r="A7" s="5" t="s">
        <v>46</v>
      </c>
      <c r="C7" s="3" t="s">
        <v>47</v>
      </c>
    </row>
    <row r="8" spans="1:3" ht="12">
      <c r="A8" s="5" t="s">
        <v>48</v>
      </c>
      <c r="C8" s="3" t="s">
        <v>49</v>
      </c>
    </row>
    <row r="9" spans="1:3" ht="12">
      <c r="A9" s="5" t="s">
        <v>50</v>
      </c>
      <c r="C9" s="3" t="s">
        <v>51</v>
      </c>
    </row>
    <row r="11" spans="1:8" ht="12">
      <c r="A11" s="38"/>
      <c r="B11" s="24" t="s">
        <v>52</v>
      </c>
      <c r="C11" s="24" t="s">
        <v>53</v>
      </c>
      <c r="D11" s="24" t="s">
        <v>54</v>
      </c>
      <c r="E11" s="24" t="s">
        <v>55</v>
      </c>
      <c r="F11" s="6" t="s">
        <v>53</v>
      </c>
      <c r="G11" s="6" t="s">
        <v>54</v>
      </c>
      <c r="H11" s="6" t="s">
        <v>55</v>
      </c>
    </row>
    <row r="12" spans="1:9" ht="12">
      <c r="A12" s="25" t="s">
        <v>56</v>
      </c>
      <c r="B12" s="26">
        <v>72.7</v>
      </c>
      <c r="C12" s="26">
        <v>71.7</v>
      </c>
      <c r="D12" s="26">
        <v>73.1</v>
      </c>
      <c r="E12" s="26">
        <v>74.6</v>
      </c>
      <c r="F12" s="9">
        <f>C12-B12</f>
        <v>-1</v>
      </c>
      <c r="G12" s="9">
        <f aca="true" t="shared" si="0" ref="G12:H12">D12-C12</f>
        <v>1.3999999999999915</v>
      </c>
      <c r="H12" s="9">
        <f t="shared" si="0"/>
        <v>1.5</v>
      </c>
      <c r="I12" s="10"/>
    </row>
    <row r="13" spans="1:9" ht="12">
      <c r="A13" s="25"/>
      <c r="B13" s="26"/>
      <c r="C13" s="26"/>
      <c r="D13" s="26"/>
      <c r="E13" s="26"/>
      <c r="F13" s="9"/>
      <c r="G13" s="9"/>
      <c r="H13" s="9"/>
      <c r="I13" s="10"/>
    </row>
    <row r="14" spans="1:9" ht="12">
      <c r="A14" s="25" t="s">
        <v>57</v>
      </c>
      <c r="B14" s="26">
        <v>60.8</v>
      </c>
      <c r="C14" s="26">
        <v>58.3</v>
      </c>
      <c r="D14" s="26">
        <v>62.6</v>
      </c>
      <c r="E14" s="26">
        <v>66.3</v>
      </c>
      <c r="F14" s="9">
        <f aca="true" t="shared" si="1" ref="F14:F40">C14-B14</f>
        <v>-2.5</v>
      </c>
      <c r="G14" s="9">
        <f aca="true" t="shared" si="2" ref="G14:G40">D14-C14</f>
        <v>4.300000000000004</v>
      </c>
      <c r="H14" s="9">
        <f aca="true" t="shared" si="3" ref="H14:H40">E14-D14</f>
        <v>3.6999999999999957</v>
      </c>
      <c r="I14" s="10"/>
    </row>
    <row r="15" spans="1:9" ht="12">
      <c r="A15" s="25" t="s">
        <v>58</v>
      </c>
      <c r="B15" s="27">
        <v>75</v>
      </c>
      <c r="C15" s="28">
        <v>72.1</v>
      </c>
      <c r="D15" s="28">
        <v>74.9</v>
      </c>
      <c r="E15" s="28">
        <v>78.2</v>
      </c>
      <c r="F15" s="9">
        <f t="shared" si="1"/>
        <v>-2.9000000000000057</v>
      </c>
      <c r="G15" s="9">
        <f t="shared" si="2"/>
        <v>2.8000000000000114</v>
      </c>
      <c r="H15" s="9">
        <f t="shared" si="3"/>
        <v>3.299999999999997</v>
      </c>
      <c r="I15" s="10"/>
    </row>
    <row r="16" spans="1:9" ht="12">
      <c r="A16" s="25" t="s">
        <v>59</v>
      </c>
      <c r="B16" s="26">
        <v>80.5</v>
      </c>
      <c r="C16" s="26">
        <v>79.1</v>
      </c>
      <c r="D16" s="26">
        <v>79.3</v>
      </c>
      <c r="E16" s="26">
        <v>81.9</v>
      </c>
      <c r="F16" s="9">
        <f t="shared" si="1"/>
        <v>-1.4000000000000057</v>
      </c>
      <c r="G16" s="9">
        <f t="shared" si="2"/>
        <v>0.20000000000000284</v>
      </c>
      <c r="H16" s="9">
        <f t="shared" si="3"/>
        <v>2.6000000000000085</v>
      </c>
      <c r="I16" s="10"/>
    </row>
    <row r="17" spans="1:9" ht="12">
      <c r="A17" s="25" t="s">
        <v>60</v>
      </c>
      <c r="B17" s="26">
        <v>74.3</v>
      </c>
      <c r="C17" s="26">
        <v>72.7</v>
      </c>
      <c r="D17" s="26">
        <v>73.2</v>
      </c>
      <c r="E17" s="26">
        <v>75.7</v>
      </c>
      <c r="F17" s="9">
        <f t="shared" si="1"/>
        <v>-1.5999999999999943</v>
      </c>
      <c r="G17" s="9">
        <f t="shared" si="2"/>
        <v>0.5</v>
      </c>
      <c r="H17" s="9">
        <f t="shared" si="3"/>
        <v>2.5</v>
      </c>
      <c r="I17" s="10"/>
    </row>
    <row r="18" spans="1:9" ht="12">
      <c r="A18" s="25" t="s">
        <v>61</v>
      </c>
      <c r="B18" s="28">
        <v>75.6</v>
      </c>
      <c r="C18" s="28">
        <v>74.6</v>
      </c>
      <c r="D18" s="28">
        <v>74.6</v>
      </c>
      <c r="E18" s="28">
        <v>76.7</v>
      </c>
      <c r="F18" s="9">
        <f t="shared" si="1"/>
        <v>-1</v>
      </c>
      <c r="G18" s="9">
        <f t="shared" si="2"/>
        <v>0</v>
      </c>
      <c r="H18" s="9">
        <f t="shared" si="3"/>
        <v>2.1000000000000085</v>
      </c>
      <c r="I18" s="10"/>
    </row>
    <row r="19" spans="1:9" ht="12">
      <c r="A19" s="25" t="s">
        <v>62</v>
      </c>
      <c r="B19" s="26">
        <v>63.5</v>
      </c>
      <c r="C19" s="26">
        <v>61.9</v>
      </c>
      <c r="D19" s="26">
        <v>62.7</v>
      </c>
      <c r="E19" s="26">
        <v>64.8</v>
      </c>
      <c r="F19" s="9">
        <f t="shared" si="1"/>
        <v>-1.6000000000000014</v>
      </c>
      <c r="G19" s="9">
        <f t="shared" si="2"/>
        <v>0.8000000000000043</v>
      </c>
      <c r="H19" s="9">
        <f t="shared" si="3"/>
        <v>2.0999999999999943</v>
      </c>
      <c r="I19" s="10"/>
    </row>
    <row r="20" spans="1:9" ht="12">
      <c r="A20" s="25" t="s">
        <v>64</v>
      </c>
      <c r="B20" s="28">
        <v>75.7</v>
      </c>
      <c r="C20" s="28">
        <v>74.9</v>
      </c>
      <c r="D20" s="28">
        <v>75.9</v>
      </c>
      <c r="E20" s="28">
        <v>77.9</v>
      </c>
      <c r="F20" s="9">
        <f t="shared" si="1"/>
        <v>-0.7999999999999972</v>
      </c>
      <c r="G20" s="9">
        <f t="shared" si="2"/>
        <v>1</v>
      </c>
      <c r="H20" s="9">
        <f t="shared" si="3"/>
        <v>2</v>
      </c>
      <c r="I20" s="10"/>
    </row>
    <row r="21" spans="1:9" ht="12">
      <c r="A21" s="25" t="s">
        <v>63</v>
      </c>
      <c r="B21" s="26">
        <v>76.8</v>
      </c>
      <c r="C21" s="26">
        <v>77.3</v>
      </c>
      <c r="D21" s="26">
        <v>79.1</v>
      </c>
      <c r="E21" s="26">
        <v>81.1</v>
      </c>
      <c r="F21" s="9">
        <f t="shared" si="1"/>
        <v>0.5</v>
      </c>
      <c r="G21" s="9">
        <f t="shared" si="2"/>
        <v>1.7999999999999972</v>
      </c>
      <c r="H21" s="9">
        <f t="shared" si="3"/>
        <v>2</v>
      </c>
      <c r="I21" s="10"/>
    </row>
    <row r="22" spans="1:9" ht="12">
      <c r="A22" s="25" t="s">
        <v>65</v>
      </c>
      <c r="B22" s="26">
        <v>75.9</v>
      </c>
      <c r="C22" s="26">
        <v>74.8</v>
      </c>
      <c r="D22" s="26">
        <v>76.1</v>
      </c>
      <c r="E22" s="26">
        <v>77.9</v>
      </c>
      <c r="F22" s="9">
        <f t="shared" si="1"/>
        <v>-1.1000000000000085</v>
      </c>
      <c r="G22" s="9">
        <f t="shared" si="2"/>
        <v>1.2999999999999972</v>
      </c>
      <c r="H22" s="9">
        <f t="shared" si="3"/>
        <v>1.8000000000000114</v>
      </c>
      <c r="I22" s="10"/>
    </row>
    <row r="23" spans="1:9" ht="12">
      <c r="A23" s="25" t="s">
        <v>66</v>
      </c>
      <c r="B23" s="27">
        <v>68</v>
      </c>
      <c r="C23" s="28">
        <v>65.7</v>
      </c>
      <c r="D23" s="28">
        <v>67.7</v>
      </c>
      <c r="E23" s="28">
        <v>69.5</v>
      </c>
      <c r="F23" s="9">
        <f t="shared" si="1"/>
        <v>-2.299999999999997</v>
      </c>
      <c r="G23" s="9">
        <f t="shared" si="2"/>
        <v>2</v>
      </c>
      <c r="H23" s="9">
        <f t="shared" si="3"/>
        <v>1.7999999999999972</v>
      </c>
      <c r="I23" s="10"/>
    </row>
    <row r="24" spans="1:9" ht="12">
      <c r="A24" s="25" t="s">
        <v>68</v>
      </c>
      <c r="B24" s="26">
        <v>77.3</v>
      </c>
      <c r="C24" s="26">
        <v>76.9</v>
      </c>
      <c r="D24" s="26">
        <v>75.3</v>
      </c>
      <c r="E24" s="29">
        <v>77</v>
      </c>
      <c r="F24" s="9">
        <f t="shared" si="1"/>
        <v>-0.3999999999999915</v>
      </c>
      <c r="G24" s="9">
        <f t="shared" si="2"/>
        <v>-1.6000000000000085</v>
      </c>
      <c r="H24" s="9">
        <f t="shared" si="3"/>
        <v>1.7000000000000028</v>
      </c>
      <c r="I24" s="10"/>
    </row>
    <row r="25" spans="1:9" ht="12">
      <c r="A25" s="25" t="s">
        <v>67</v>
      </c>
      <c r="B25" s="26">
        <v>76.8</v>
      </c>
      <c r="C25" s="26">
        <v>74.8</v>
      </c>
      <c r="D25" s="26">
        <v>75.6</v>
      </c>
      <c r="E25" s="26">
        <v>77.3</v>
      </c>
      <c r="F25" s="9">
        <f t="shared" si="1"/>
        <v>-2</v>
      </c>
      <c r="G25" s="9">
        <f t="shared" si="2"/>
        <v>0.7999999999999972</v>
      </c>
      <c r="H25" s="9">
        <f t="shared" si="3"/>
        <v>1.7000000000000028</v>
      </c>
      <c r="I25" s="10"/>
    </row>
    <row r="26" spans="1:9" ht="12">
      <c r="A26" s="25" t="s">
        <v>69</v>
      </c>
      <c r="B26" s="26">
        <v>76.2</v>
      </c>
      <c r="C26" s="26">
        <v>75.5</v>
      </c>
      <c r="D26" s="26">
        <v>76.8</v>
      </c>
      <c r="E26" s="26">
        <v>78.4</v>
      </c>
      <c r="F26" s="9">
        <f t="shared" si="1"/>
        <v>-0.7000000000000028</v>
      </c>
      <c r="G26" s="9">
        <f t="shared" si="2"/>
        <v>1.2999999999999972</v>
      </c>
      <c r="H26" s="9">
        <f t="shared" si="3"/>
        <v>1.6000000000000085</v>
      </c>
      <c r="I26" s="10"/>
    </row>
    <row r="27" spans="1:9" ht="12">
      <c r="A27" s="25" t="s">
        <v>70</v>
      </c>
      <c r="B27" s="28">
        <v>78.2</v>
      </c>
      <c r="C27" s="28">
        <v>76.7</v>
      </c>
      <c r="D27" s="28">
        <v>77.4</v>
      </c>
      <c r="E27" s="27">
        <v>79</v>
      </c>
      <c r="F27" s="9">
        <f t="shared" si="1"/>
        <v>-1.5</v>
      </c>
      <c r="G27" s="9">
        <f t="shared" si="2"/>
        <v>0.7000000000000028</v>
      </c>
      <c r="H27" s="9">
        <f t="shared" si="3"/>
        <v>1.5999999999999943</v>
      </c>
      <c r="I27" s="10"/>
    </row>
    <row r="28" spans="1:9" ht="12">
      <c r="A28" s="25" t="s">
        <v>71</v>
      </c>
      <c r="B28" s="26">
        <v>75.5</v>
      </c>
      <c r="C28" s="26">
        <v>74.2</v>
      </c>
      <c r="D28" s="26">
        <v>75.9</v>
      </c>
      <c r="E28" s="26">
        <v>77.5</v>
      </c>
      <c r="F28" s="9">
        <f t="shared" si="1"/>
        <v>-1.2999999999999972</v>
      </c>
      <c r="G28" s="9">
        <f t="shared" si="2"/>
        <v>1.7000000000000028</v>
      </c>
      <c r="H28" s="9">
        <f t="shared" si="3"/>
        <v>1.5999999999999943</v>
      </c>
      <c r="I28" s="10"/>
    </row>
    <row r="29" spans="1:9" ht="12">
      <c r="A29" s="25" t="s">
        <v>73</v>
      </c>
      <c r="B29" s="28">
        <v>66.7</v>
      </c>
      <c r="C29" s="28">
        <v>66.9</v>
      </c>
      <c r="D29" s="28">
        <v>68.2</v>
      </c>
      <c r="E29" s="28">
        <v>69.7</v>
      </c>
      <c r="F29" s="9">
        <f t="shared" si="1"/>
        <v>0.20000000000000284</v>
      </c>
      <c r="G29" s="9">
        <f t="shared" si="2"/>
        <v>1.2999999999999972</v>
      </c>
      <c r="H29" s="9">
        <f t="shared" si="3"/>
        <v>1.5</v>
      </c>
      <c r="I29" s="10"/>
    </row>
    <row r="30" spans="1:9" ht="12">
      <c r="A30" s="25" t="s">
        <v>72</v>
      </c>
      <c r="B30" s="28">
        <v>81.5</v>
      </c>
      <c r="C30" s="28">
        <v>80.1</v>
      </c>
      <c r="D30" s="28">
        <v>80.7</v>
      </c>
      <c r="E30" s="28">
        <v>82.2</v>
      </c>
      <c r="F30" s="9">
        <f t="shared" si="1"/>
        <v>-1.4000000000000057</v>
      </c>
      <c r="G30" s="9">
        <f t="shared" si="2"/>
        <v>0.6000000000000085</v>
      </c>
      <c r="H30" s="9">
        <f t="shared" si="3"/>
        <v>1.5</v>
      </c>
      <c r="I30" s="10"/>
    </row>
    <row r="31" spans="1:9" ht="12">
      <c r="A31" s="25" t="s">
        <v>75</v>
      </c>
      <c r="B31" s="28">
        <v>77.6</v>
      </c>
      <c r="C31" s="28">
        <v>77.5</v>
      </c>
      <c r="D31" s="28">
        <v>78.8</v>
      </c>
      <c r="E31" s="28">
        <v>80.2</v>
      </c>
      <c r="F31" s="9">
        <f t="shared" si="1"/>
        <v>-0.09999999999999432</v>
      </c>
      <c r="G31" s="9">
        <f t="shared" si="2"/>
        <v>1.2999999999999972</v>
      </c>
      <c r="H31" s="9">
        <f t="shared" si="3"/>
        <v>1.4000000000000057</v>
      </c>
      <c r="I31" s="10"/>
    </row>
    <row r="32" spans="1:9" ht="12">
      <c r="A32" s="25" t="s">
        <v>76</v>
      </c>
      <c r="B32" s="28">
        <v>65.1</v>
      </c>
      <c r="C32" s="28">
        <v>65.2</v>
      </c>
      <c r="D32" s="28">
        <v>67.1</v>
      </c>
      <c r="E32" s="28">
        <v>68.5</v>
      </c>
      <c r="F32" s="9">
        <f t="shared" si="1"/>
        <v>0.10000000000000853</v>
      </c>
      <c r="G32" s="9">
        <f t="shared" si="2"/>
        <v>1.8999999999999915</v>
      </c>
      <c r="H32" s="9">
        <f t="shared" si="3"/>
        <v>1.4000000000000057</v>
      </c>
      <c r="I32" s="10"/>
    </row>
    <row r="33" spans="1:9" ht="12">
      <c r="A33" s="25" t="s">
        <v>77</v>
      </c>
      <c r="B33" s="28">
        <v>70.5</v>
      </c>
      <c r="C33" s="28">
        <v>69.7</v>
      </c>
      <c r="D33" s="28">
        <v>70.6</v>
      </c>
      <c r="E33" s="28">
        <v>71.9</v>
      </c>
      <c r="F33" s="9">
        <f t="shared" si="1"/>
        <v>-0.7999999999999972</v>
      </c>
      <c r="G33" s="9">
        <f t="shared" si="2"/>
        <v>0.8999999999999915</v>
      </c>
      <c r="H33" s="9">
        <f t="shared" si="3"/>
        <v>1.3000000000000114</v>
      </c>
      <c r="I33" s="10"/>
    </row>
    <row r="34" spans="1:9" ht="12">
      <c r="A34" s="25" t="s">
        <v>78</v>
      </c>
      <c r="B34" s="28">
        <v>80.3</v>
      </c>
      <c r="C34" s="28">
        <v>79.7</v>
      </c>
      <c r="D34" s="27">
        <v>80</v>
      </c>
      <c r="E34" s="28">
        <v>81.3</v>
      </c>
      <c r="F34" s="9">
        <f t="shared" si="1"/>
        <v>-0.5999999999999943</v>
      </c>
      <c r="G34" s="9">
        <f t="shared" si="2"/>
        <v>0.29999999999999716</v>
      </c>
      <c r="H34" s="9">
        <f t="shared" si="3"/>
        <v>1.2999999999999972</v>
      </c>
      <c r="I34" s="10"/>
    </row>
    <row r="35" spans="1:9" ht="12">
      <c r="A35" s="25" t="s">
        <v>74</v>
      </c>
      <c r="B35" s="28">
        <v>79.6</v>
      </c>
      <c r="C35" s="28">
        <v>78.2</v>
      </c>
      <c r="D35" s="28">
        <v>79.4</v>
      </c>
      <c r="E35" s="28">
        <v>80.7</v>
      </c>
      <c r="F35" s="9">
        <f t="shared" si="1"/>
        <v>-1.3999999999999915</v>
      </c>
      <c r="G35" s="9">
        <f t="shared" si="2"/>
        <v>1.2000000000000028</v>
      </c>
      <c r="H35" s="9">
        <f t="shared" si="3"/>
        <v>1.2999999999999972</v>
      </c>
      <c r="I35" s="10"/>
    </row>
    <row r="36" spans="1:9" ht="12">
      <c r="A36" s="25" t="s">
        <v>79</v>
      </c>
      <c r="B36" s="28">
        <v>72.3</v>
      </c>
      <c r="C36" s="28">
        <v>72.7</v>
      </c>
      <c r="D36" s="28">
        <v>75.4</v>
      </c>
      <c r="E36" s="28">
        <v>76.7</v>
      </c>
      <c r="F36" s="9">
        <f t="shared" si="1"/>
        <v>0.4000000000000057</v>
      </c>
      <c r="G36" s="9">
        <f t="shared" si="2"/>
        <v>2.700000000000003</v>
      </c>
      <c r="H36" s="9">
        <f t="shared" si="3"/>
        <v>1.2999999999999972</v>
      </c>
      <c r="I36" s="10"/>
    </row>
    <row r="37" spans="1:9" ht="12">
      <c r="A37" s="25" t="s">
        <v>80</v>
      </c>
      <c r="B37" s="27">
        <v>81</v>
      </c>
      <c r="C37" s="28">
        <v>80.8</v>
      </c>
      <c r="D37" s="28">
        <v>81.7</v>
      </c>
      <c r="E37" s="28">
        <v>82.9</v>
      </c>
      <c r="F37" s="9">
        <f t="shared" si="1"/>
        <v>-0.20000000000000284</v>
      </c>
      <c r="G37" s="9">
        <f t="shared" si="2"/>
        <v>0.9000000000000057</v>
      </c>
      <c r="H37" s="9">
        <f t="shared" si="3"/>
        <v>1.2000000000000028</v>
      </c>
      <c r="I37" s="10"/>
    </row>
    <row r="38" spans="1:9" ht="12">
      <c r="A38" s="25" t="s">
        <v>81</v>
      </c>
      <c r="B38" s="26">
        <v>78.3</v>
      </c>
      <c r="C38" s="26">
        <v>77.8</v>
      </c>
      <c r="D38" s="26">
        <v>79.1</v>
      </c>
      <c r="E38" s="26">
        <v>80.1</v>
      </c>
      <c r="F38" s="9">
        <f t="shared" si="1"/>
        <v>-0.5</v>
      </c>
      <c r="G38" s="9">
        <f t="shared" si="2"/>
        <v>1.2999999999999972</v>
      </c>
      <c r="H38" s="9">
        <f t="shared" si="3"/>
        <v>1</v>
      </c>
      <c r="I38" s="10"/>
    </row>
    <row r="39" spans="1:9" ht="12">
      <c r="A39" s="25" t="s">
        <v>82</v>
      </c>
      <c r="B39" s="26">
        <v>72.3</v>
      </c>
      <c r="C39" s="26">
        <v>72.1</v>
      </c>
      <c r="D39" s="26">
        <v>73.2</v>
      </c>
      <c r="E39" s="29">
        <v>74</v>
      </c>
      <c r="F39" s="9">
        <f t="shared" si="1"/>
        <v>-0.20000000000000284</v>
      </c>
      <c r="G39" s="9">
        <f t="shared" si="2"/>
        <v>1.1000000000000085</v>
      </c>
      <c r="H39" s="9">
        <f t="shared" si="3"/>
        <v>0.7999999999999972</v>
      </c>
      <c r="I39" s="10"/>
    </row>
    <row r="40" spans="1:9" ht="12">
      <c r="A40" s="25" t="s">
        <v>83</v>
      </c>
      <c r="B40" s="26">
        <v>72.8</v>
      </c>
      <c r="C40" s="26">
        <v>72.1</v>
      </c>
      <c r="D40" s="26">
        <v>74.1</v>
      </c>
      <c r="E40" s="26">
        <v>74.8</v>
      </c>
      <c r="F40" s="9">
        <f t="shared" si="1"/>
        <v>-0.7000000000000028</v>
      </c>
      <c r="G40" s="9">
        <f t="shared" si="2"/>
        <v>2</v>
      </c>
      <c r="H40" s="9">
        <f t="shared" si="3"/>
        <v>0.7000000000000028</v>
      </c>
      <c r="I40" s="10"/>
    </row>
    <row r="41" spans="1:9" ht="12">
      <c r="A41" s="25"/>
      <c r="B41" s="28"/>
      <c r="C41" s="28"/>
      <c r="D41" s="28"/>
      <c r="E41" s="28"/>
      <c r="F41" s="9"/>
      <c r="G41" s="9"/>
      <c r="H41" s="9"/>
      <c r="I41" s="10"/>
    </row>
    <row r="42" spans="1:9" ht="12">
      <c r="A42" s="25" t="s">
        <v>84</v>
      </c>
      <c r="B42" s="26">
        <v>85.9</v>
      </c>
      <c r="C42" s="26">
        <v>82.3</v>
      </c>
      <c r="D42" s="26">
        <v>81.4</v>
      </c>
      <c r="E42" s="26">
        <v>84.8</v>
      </c>
      <c r="F42" s="9">
        <f aca="true" t="shared" si="4" ref="F42:H44">C42-B42</f>
        <v>-3.6000000000000085</v>
      </c>
      <c r="G42" s="9">
        <f t="shared" si="4"/>
        <v>-0.8999999999999915</v>
      </c>
      <c r="H42" s="9">
        <f t="shared" si="4"/>
        <v>3.3999999999999915</v>
      </c>
      <c r="I42" s="10"/>
    </row>
    <row r="43" spans="1:9" ht="12">
      <c r="A43" s="25" t="s">
        <v>85</v>
      </c>
      <c r="B43" s="28">
        <v>80.2</v>
      </c>
      <c r="C43" s="28">
        <v>79.7</v>
      </c>
      <c r="D43" s="27">
        <v>80</v>
      </c>
      <c r="E43" s="28">
        <v>80.9</v>
      </c>
      <c r="F43" s="9">
        <f t="shared" si="4"/>
        <v>-0.5</v>
      </c>
      <c r="G43" s="9">
        <f t="shared" si="4"/>
        <v>0.29999999999999716</v>
      </c>
      <c r="H43" s="9">
        <f t="shared" si="4"/>
        <v>0.9000000000000057</v>
      </c>
      <c r="I43" s="10"/>
    </row>
    <row r="44" spans="1:9" ht="12">
      <c r="A44" s="25" t="s">
        <v>86</v>
      </c>
      <c r="B44" s="26">
        <v>82.9</v>
      </c>
      <c r="C44" s="26">
        <v>82.5</v>
      </c>
      <c r="D44" s="26">
        <v>81.8</v>
      </c>
      <c r="E44" s="26">
        <v>81.9</v>
      </c>
      <c r="F44" s="9">
        <f t="shared" si="4"/>
        <v>-0.4000000000000057</v>
      </c>
      <c r="G44" s="9">
        <f t="shared" si="4"/>
        <v>-0.7000000000000028</v>
      </c>
      <c r="H44" s="9">
        <f t="shared" si="4"/>
        <v>0.10000000000000853</v>
      </c>
      <c r="I44" s="10"/>
    </row>
    <row r="45" spans="1:9" ht="12">
      <c r="A45" s="25"/>
      <c r="B45" s="26"/>
      <c r="C45" s="26"/>
      <c r="D45" s="26"/>
      <c r="E45" s="26"/>
      <c r="F45" s="9"/>
      <c r="G45" s="9"/>
      <c r="H45" s="9"/>
      <c r="I45" s="10"/>
    </row>
    <row r="46" spans="1:9" ht="12">
      <c r="A46" s="25" t="s">
        <v>87</v>
      </c>
      <c r="B46" s="28">
        <v>63.6</v>
      </c>
      <c r="C46" s="28">
        <v>64.3</v>
      </c>
      <c r="D46" s="28">
        <v>66.7</v>
      </c>
      <c r="E46" s="28">
        <v>69.3</v>
      </c>
      <c r="F46" s="9">
        <f>C46-B46</f>
        <v>0.6999999999999957</v>
      </c>
      <c r="G46" s="9">
        <f>D46-C46</f>
        <v>2.4000000000000057</v>
      </c>
      <c r="H46" s="9">
        <f>E46-D46</f>
        <v>2.5999999999999943</v>
      </c>
      <c r="I46" s="10"/>
    </row>
    <row r="47" spans="1:9" ht="12">
      <c r="A47" s="25" t="s">
        <v>89</v>
      </c>
      <c r="B47" s="28">
        <v>60.8</v>
      </c>
      <c r="C47" s="28">
        <v>55.2</v>
      </c>
      <c r="D47" s="30" t="s">
        <v>30</v>
      </c>
      <c r="E47" s="30" t="s">
        <v>30</v>
      </c>
      <c r="F47" s="9">
        <f>C47-B47</f>
        <v>-5.599999999999994</v>
      </c>
      <c r="G47" s="9"/>
      <c r="H47" s="9"/>
      <c r="I47" s="10"/>
    </row>
    <row r="48" spans="1:9" ht="12">
      <c r="A48" s="25" t="s">
        <v>88</v>
      </c>
      <c r="B48" s="26">
        <v>59.2</v>
      </c>
      <c r="C48" s="26">
        <v>59.1</v>
      </c>
      <c r="D48" s="31" t="s">
        <v>30</v>
      </c>
      <c r="E48" s="31" t="s">
        <v>30</v>
      </c>
      <c r="F48" s="9">
        <f>C48-B48</f>
        <v>-0.10000000000000142</v>
      </c>
      <c r="G48" s="9"/>
      <c r="H48" s="9"/>
      <c r="I48" s="10"/>
    </row>
    <row r="49" spans="1:9" ht="12">
      <c r="A49" s="25" t="s">
        <v>90</v>
      </c>
      <c r="B49" s="26">
        <v>53.8</v>
      </c>
      <c r="C49" s="29">
        <v>51</v>
      </c>
      <c r="D49" s="31" t="s">
        <v>30</v>
      </c>
      <c r="E49" s="31" t="s">
        <v>30</v>
      </c>
      <c r="F49" s="9">
        <f>C49-B49</f>
        <v>-2.799999999999997</v>
      </c>
      <c r="G49" s="9"/>
      <c r="H49" s="9"/>
      <c r="I49" s="10"/>
    </row>
    <row r="50" ht="11.5" customHeight="1">
      <c r="I50" s="16"/>
    </row>
    <row r="51" ht="11.25">
      <c r="A51" s="5" t="s">
        <v>91</v>
      </c>
    </row>
    <row r="52" spans="1:2" ht="11.25">
      <c r="A52" s="5" t="s">
        <v>30</v>
      </c>
      <c r="B52" s="3" t="s">
        <v>92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 topLeftCell="A1">
      <selection activeCell="F19" sqref="F19"/>
    </sheetView>
  </sheetViews>
  <sheetFormatPr defaultColWidth="9.140625" defaultRowHeight="11.25" customHeight="1"/>
  <cols>
    <col min="1" max="1" width="29.8515625" style="4" customWidth="1"/>
    <col min="2" max="4" width="10.00390625" style="4" customWidth="1"/>
    <col min="5" max="16384" width="9.140625" style="4" customWidth="1"/>
  </cols>
  <sheetData>
    <row r="1" spans="1:11" ht="11.5" customHeight="1">
      <c r="A1" s="32" t="s">
        <v>155</v>
      </c>
      <c r="B1" s="1"/>
      <c r="C1" s="1"/>
      <c r="D1" s="1"/>
      <c r="K1" s="4" t="s">
        <v>96</v>
      </c>
    </row>
    <row r="2" spans="1:11" ht="12">
      <c r="A2" s="32" t="s">
        <v>37</v>
      </c>
      <c r="B2" s="33" t="s">
        <v>156</v>
      </c>
      <c r="C2" s="1"/>
      <c r="D2" s="1"/>
      <c r="K2" s="4" t="s">
        <v>141</v>
      </c>
    </row>
    <row r="3" spans="1:4" ht="12">
      <c r="A3" s="32" t="s">
        <v>39</v>
      </c>
      <c r="B3" s="32" t="s">
        <v>154</v>
      </c>
      <c r="C3" s="1"/>
      <c r="D3" s="1"/>
    </row>
    <row r="4" spans="1:11" ht="12">
      <c r="A4" s="1"/>
      <c r="B4" s="1"/>
      <c r="C4" s="1"/>
      <c r="D4" s="1"/>
      <c r="K4" s="4" t="s">
        <v>43</v>
      </c>
    </row>
    <row r="5" spans="1:4" ht="12">
      <c r="A5" s="33" t="s">
        <v>41</v>
      </c>
      <c r="B5" s="1"/>
      <c r="C5" s="32" t="s">
        <v>42</v>
      </c>
      <c r="D5" s="1"/>
    </row>
    <row r="6" spans="1:4" ht="12">
      <c r="A6" s="33" t="s">
        <v>44</v>
      </c>
      <c r="B6" s="1"/>
      <c r="C6" s="32" t="s">
        <v>45</v>
      </c>
      <c r="D6" s="1"/>
    </row>
    <row r="7" spans="1:4" ht="12">
      <c r="A7" s="33" t="s">
        <v>48</v>
      </c>
      <c r="B7" s="1"/>
      <c r="C7" s="32" t="s">
        <v>49</v>
      </c>
      <c r="D7" s="1"/>
    </row>
    <row r="8" spans="1:4" ht="12">
      <c r="A8" s="33" t="s">
        <v>50</v>
      </c>
      <c r="B8" s="1"/>
      <c r="C8" s="32" t="s">
        <v>51</v>
      </c>
      <c r="D8" s="1"/>
    </row>
    <row r="9" spans="1:4" ht="12">
      <c r="A9" s="33" t="s">
        <v>95</v>
      </c>
      <c r="B9" s="1"/>
      <c r="C9" s="32" t="s">
        <v>55</v>
      </c>
      <c r="D9" s="1"/>
    </row>
    <row r="10" spans="1:4" ht="12">
      <c r="A10" s="1"/>
      <c r="B10" s="1"/>
      <c r="C10" s="1"/>
      <c r="D10" s="1"/>
    </row>
    <row r="11" spans="1:4" ht="12">
      <c r="A11" s="38" t="s">
        <v>115</v>
      </c>
      <c r="B11" s="24" t="s">
        <v>47</v>
      </c>
      <c r="C11" s="24" t="s">
        <v>94</v>
      </c>
      <c r="D11" s="24" t="s">
        <v>93</v>
      </c>
    </row>
    <row r="12" spans="1:4" ht="12">
      <c r="A12" s="25" t="s">
        <v>56</v>
      </c>
      <c r="B12" s="26">
        <v>74.6</v>
      </c>
      <c r="C12" s="29">
        <v>80</v>
      </c>
      <c r="D12" s="26">
        <v>69.3</v>
      </c>
    </row>
    <row r="13" spans="1:4" ht="12">
      <c r="A13" s="25"/>
      <c r="B13" s="26"/>
      <c r="C13" s="29"/>
      <c r="D13" s="26"/>
    </row>
    <row r="14" spans="1:4" ht="12">
      <c r="A14" s="25" t="s">
        <v>80</v>
      </c>
      <c r="B14" s="28">
        <v>82.9</v>
      </c>
      <c r="C14" s="28">
        <v>86.9</v>
      </c>
      <c r="D14" s="27">
        <v>79</v>
      </c>
    </row>
    <row r="15" spans="1:4" ht="12">
      <c r="A15" s="25" t="s">
        <v>72</v>
      </c>
      <c r="B15" s="28">
        <v>82.2</v>
      </c>
      <c r="C15" s="27">
        <v>85</v>
      </c>
      <c r="D15" s="28">
        <v>79.2</v>
      </c>
    </row>
    <row r="16" spans="1:4" ht="12">
      <c r="A16" s="25" t="s">
        <v>59</v>
      </c>
      <c r="B16" s="26">
        <v>81.9</v>
      </c>
      <c r="C16" s="26">
        <v>83.3</v>
      </c>
      <c r="D16" s="26">
        <v>80.4</v>
      </c>
    </row>
    <row r="17" spans="1:4" ht="12">
      <c r="A17" s="25" t="s">
        <v>78</v>
      </c>
      <c r="B17" s="28">
        <v>81.3</v>
      </c>
      <c r="C17" s="28">
        <v>88.6</v>
      </c>
      <c r="D17" s="28">
        <v>73.7</v>
      </c>
    </row>
    <row r="18" spans="1:4" ht="12">
      <c r="A18" s="25" t="s">
        <v>63</v>
      </c>
      <c r="B18" s="26">
        <v>81.1</v>
      </c>
      <c r="C18" s="26">
        <v>87.2</v>
      </c>
      <c r="D18" s="26">
        <v>74.1</v>
      </c>
    </row>
    <row r="19" spans="1:4" ht="12">
      <c r="A19" s="25" t="s">
        <v>74</v>
      </c>
      <c r="B19" s="28">
        <v>80.7</v>
      </c>
      <c r="C19" s="28">
        <v>84.6</v>
      </c>
      <c r="D19" s="28">
        <v>76.8</v>
      </c>
    </row>
    <row r="20" spans="1:4" ht="12">
      <c r="A20" s="25" t="s">
        <v>75</v>
      </c>
      <c r="B20" s="28">
        <v>80.2</v>
      </c>
      <c r="C20" s="28">
        <v>85.1</v>
      </c>
      <c r="D20" s="28">
        <v>75.3</v>
      </c>
    </row>
    <row r="21" spans="1:4" ht="12">
      <c r="A21" s="25" t="s">
        <v>81</v>
      </c>
      <c r="B21" s="26">
        <v>80.1</v>
      </c>
      <c r="C21" s="26">
        <v>82.8</v>
      </c>
      <c r="D21" s="26">
        <v>77.4</v>
      </c>
    </row>
    <row r="22" spans="1:4" ht="12">
      <c r="A22" s="25" t="s">
        <v>70</v>
      </c>
      <c r="B22" s="27">
        <v>79</v>
      </c>
      <c r="C22" s="28">
        <v>79.4</v>
      </c>
      <c r="D22" s="28">
        <v>78.6</v>
      </c>
    </row>
    <row r="23" spans="1:4" ht="12">
      <c r="A23" s="25" t="s">
        <v>69</v>
      </c>
      <c r="B23" s="26">
        <v>78.4</v>
      </c>
      <c r="C23" s="29">
        <v>79</v>
      </c>
      <c r="D23" s="26">
        <v>77.8</v>
      </c>
    </row>
    <row r="24" spans="1:4" ht="12">
      <c r="A24" s="25" t="s">
        <v>58</v>
      </c>
      <c r="B24" s="28">
        <v>78.2</v>
      </c>
      <c r="C24" s="28">
        <v>83.9</v>
      </c>
      <c r="D24" s="28">
        <v>72.6</v>
      </c>
    </row>
    <row r="25" spans="1:4" ht="12">
      <c r="A25" s="25" t="s">
        <v>64</v>
      </c>
      <c r="B25" s="28">
        <v>77.9</v>
      </c>
      <c r="C25" s="28">
        <v>84.2</v>
      </c>
      <c r="D25" s="28">
        <v>72.1</v>
      </c>
    </row>
    <row r="26" spans="1:4" ht="12">
      <c r="A26" s="25" t="s">
        <v>65</v>
      </c>
      <c r="B26" s="26">
        <v>77.9</v>
      </c>
      <c r="C26" s="26">
        <v>81.2</v>
      </c>
      <c r="D26" s="26">
        <v>74.3</v>
      </c>
    </row>
    <row r="27" spans="1:4" ht="12">
      <c r="A27" s="25" t="s">
        <v>71</v>
      </c>
      <c r="B27" s="26">
        <v>77.5</v>
      </c>
      <c r="C27" s="26">
        <v>80.4</v>
      </c>
      <c r="D27" s="26">
        <v>74.8</v>
      </c>
    </row>
    <row r="28" spans="1:4" ht="12">
      <c r="A28" s="25" t="s">
        <v>67</v>
      </c>
      <c r="B28" s="26">
        <v>77.3</v>
      </c>
      <c r="C28" s="26">
        <v>81.2</v>
      </c>
      <c r="D28" s="26">
        <v>73.4</v>
      </c>
    </row>
    <row r="29" spans="1:4" ht="12">
      <c r="A29" s="25" t="s">
        <v>68</v>
      </c>
      <c r="B29" s="29">
        <v>77</v>
      </c>
      <c r="C29" s="26">
        <v>78.6</v>
      </c>
      <c r="D29" s="26">
        <v>75.5</v>
      </c>
    </row>
    <row r="30" spans="1:4" ht="12">
      <c r="A30" s="25" t="s">
        <v>79</v>
      </c>
      <c r="B30" s="28">
        <v>76.7</v>
      </c>
      <c r="C30" s="28">
        <v>83.1</v>
      </c>
      <c r="D30" s="28">
        <v>70.2</v>
      </c>
    </row>
    <row r="31" spans="1:4" ht="12">
      <c r="A31" s="25" t="s">
        <v>61</v>
      </c>
      <c r="B31" s="28">
        <v>76.7</v>
      </c>
      <c r="C31" s="28">
        <v>80.7</v>
      </c>
      <c r="D31" s="28">
        <v>72.6</v>
      </c>
    </row>
    <row r="32" spans="1:4" ht="12">
      <c r="A32" s="25" t="s">
        <v>60</v>
      </c>
      <c r="B32" s="26">
        <v>75.7</v>
      </c>
      <c r="C32" s="26">
        <v>79.5</v>
      </c>
      <c r="D32" s="26">
        <v>71.8</v>
      </c>
    </row>
    <row r="33" spans="1:4" ht="12">
      <c r="A33" s="25" t="s">
        <v>83</v>
      </c>
      <c r="B33" s="26">
        <v>74.8</v>
      </c>
      <c r="C33" s="29">
        <v>78</v>
      </c>
      <c r="D33" s="26">
        <v>71.5</v>
      </c>
    </row>
    <row r="34" spans="1:4" ht="12">
      <c r="A34" s="25" t="s">
        <v>82</v>
      </c>
      <c r="B34" s="29">
        <v>74</v>
      </c>
      <c r="C34" s="29">
        <v>77</v>
      </c>
      <c r="D34" s="26">
        <v>71.2</v>
      </c>
    </row>
    <row r="35" spans="1:4" ht="12">
      <c r="A35" s="25" t="s">
        <v>77</v>
      </c>
      <c r="B35" s="28">
        <v>71.9</v>
      </c>
      <c r="C35" s="28">
        <v>75.7</v>
      </c>
      <c r="D35" s="28">
        <v>68.1</v>
      </c>
    </row>
    <row r="36" spans="1:4" ht="12">
      <c r="A36" s="25" t="s">
        <v>73</v>
      </c>
      <c r="B36" s="28">
        <v>69.7</v>
      </c>
      <c r="C36" s="28">
        <v>74.5</v>
      </c>
      <c r="D36" s="27">
        <v>65</v>
      </c>
    </row>
    <row r="37" spans="1:4" ht="12">
      <c r="A37" s="25" t="s">
        <v>66</v>
      </c>
      <c r="B37" s="28">
        <v>69.5</v>
      </c>
      <c r="C37" s="27">
        <v>75</v>
      </c>
      <c r="D37" s="28">
        <v>64.1</v>
      </c>
    </row>
    <row r="38" spans="1:4" ht="12">
      <c r="A38" s="25" t="s">
        <v>76</v>
      </c>
      <c r="B38" s="28">
        <v>68.5</v>
      </c>
      <c r="C38" s="28">
        <v>77.7</v>
      </c>
      <c r="D38" s="28">
        <v>59.1</v>
      </c>
    </row>
    <row r="39" spans="1:4" ht="12">
      <c r="A39" s="25" t="s">
        <v>57</v>
      </c>
      <c r="B39" s="26">
        <v>66.3</v>
      </c>
      <c r="C39" s="26">
        <v>76.9</v>
      </c>
      <c r="D39" s="26">
        <v>55.9</v>
      </c>
    </row>
    <row r="40" spans="1:4" ht="12">
      <c r="A40" s="25" t="s">
        <v>62</v>
      </c>
      <c r="B40" s="26">
        <v>64.8</v>
      </c>
      <c r="C40" s="26">
        <v>74.7</v>
      </c>
      <c r="D40" s="29">
        <v>55</v>
      </c>
    </row>
    <row r="41" spans="1:4" ht="12">
      <c r="A41" s="25"/>
      <c r="B41" s="28"/>
      <c r="C41" s="27"/>
      <c r="D41" s="28"/>
    </row>
    <row r="42" spans="1:4" ht="12">
      <c r="A42" s="25" t="s">
        <v>84</v>
      </c>
      <c r="B42" s="26">
        <v>84.8</v>
      </c>
      <c r="C42" s="26">
        <v>87.3</v>
      </c>
      <c r="D42" s="26">
        <v>82.1</v>
      </c>
    </row>
    <row r="43" spans="1:4" ht="12">
      <c r="A43" s="25" t="s">
        <v>86</v>
      </c>
      <c r="B43" s="26">
        <v>81.9</v>
      </c>
      <c r="C43" s="26">
        <v>85.9</v>
      </c>
      <c r="D43" s="26">
        <v>77.8</v>
      </c>
    </row>
    <row r="44" spans="1:4" ht="12">
      <c r="A44" s="25" t="s">
        <v>85</v>
      </c>
      <c r="B44" s="28">
        <v>80.9</v>
      </c>
      <c r="C44" s="28">
        <v>83.7</v>
      </c>
      <c r="D44" s="27">
        <v>78</v>
      </c>
    </row>
    <row r="45" spans="1:4" ht="12">
      <c r="A45" s="25"/>
      <c r="B45" s="26"/>
      <c r="C45" s="26"/>
      <c r="D45" s="26"/>
    </row>
    <row r="46" spans="1:4" ht="12">
      <c r="A46" s="25" t="s">
        <v>87</v>
      </c>
      <c r="B46" s="28">
        <v>69.3</v>
      </c>
      <c r="C46" s="28">
        <v>76.2</v>
      </c>
      <c r="D46" s="28">
        <v>62.3</v>
      </c>
    </row>
    <row r="47" spans="1:4" ht="11.5" customHeight="1">
      <c r="A47" s="25" t="s">
        <v>89</v>
      </c>
      <c r="B47" s="30" t="s">
        <v>30</v>
      </c>
      <c r="C47" s="30" t="s">
        <v>30</v>
      </c>
      <c r="D47" s="30" t="s">
        <v>30</v>
      </c>
    </row>
    <row r="48" spans="1:4" ht="12">
      <c r="A48" s="25" t="s">
        <v>88</v>
      </c>
      <c r="B48" s="31" t="s">
        <v>30</v>
      </c>
      <c r="C48" s="31" t="s">
        <v>30</v>
      </c>
      <c r="D48" s="31" t="s">
        <v>30</v>
      </c>
    </row>
    <row r="49" spans="1:4" ht="12">
      <c r="A49" s="25" t="s">
        <v>90</v>
      </c>
      <c r="B49" s="31" t="s">
        <v>30</v>
      </c>
      <c r="C49" s="31" t="s">
        <v>30</v>
      </c>
      <c r="D49" s="31" t="s">
        <v>30</v>
      </c>
    </row>
    <row r="50" spans="1:4" ht="11.5" customHeight="1">
      <c r="A50" s="1"/>
      <c r="B50" s="1"/>
      <c r="C50" s="1"/>
      <c r="D50" s="1"/>
    </row>
    <row r="51" spans="1:4" ht="11.5" customHeight="1">
      <c r="A51" s="33" t="s">
        <v>91</v>
      </c>
      <c r="B51" s="1"/>
      <c r="C51" s="1"/>
      <c r="D51" s="1"/>
    </row>
    <row r="52" spans="1:4" ht="11.5" customHeight="1">
      <c r="A52" s="33" t="s">
        <v>30</v>
      </c>
      <c r="B52" s="32" t="s">
        <v>92</v>
      </c>
      <c r="C52" s="1"/>
      <c r="D52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 topLeftCell="A25">
      <selection activeCell="O43" sqref="O43"/>
    </sheetView>
  </sheetViews>
  <sheetFormatPr defaultColWidth="9.140625" defaultRowHeight="11.25" customHeight="1"/>
  <cols>
    <col min="1" max="1" width="12.00390625" style="4" customWidth="1"/>
    <col min="2" max="2" width="18.8515625" style="4" customWidth="1"/>
    <col min="3" max="16" width="10.00390625" style="4" customWidth="1"/>
    <col min="17" max="16384" width="9.140625" style="4" customWidth="1"/>
  </cols>
  <sheetData>
    <row r="1" spans="1:16" ht="11.5" customHeight="1">
      <c r="A1" s="32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>
      <c r="A2" s="32" t="s">
        <v>37</v>
      </c>
      <c r="B2" s="33" t="s">
        <v>158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32" t="s">
        <v>39</v>
      </c>
      <c r="B3" s="32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">
      <c r="A5" s="33" t="s">
        <v>41</v>
      </c>
      <c r="B5" s="1"/>
      <c r="C5" s="32" t="s">
        <v>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">
      <c r="A6" s="33" t="s">
        <v>44</v>
      </c>
      <c r="B6" s="1"/>
      <c r="C6" s="32" t="s">
        <v>45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">
      <c r="A7" s="33" t="s">
        <v>50</v>
      </c>
      <c r="B7" s="1"/>
      <c r="C7" s="32" t="s">
        <v>51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">
      <c r="A8" s="33" t="s">
        <v>97</v>
      </c>
      <c r="B8" s="1"/>
      <c r="C8" s="32" t="s">
        <v>98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">
      <c r="A10" s="41" t="s">
        <v>114</v>
      </c>
      <c r="B10" s="41" t="s">
        <v>114</v>
      </c>
      <c r="C10" s="24" t="s">
        <v>99</v>
      </c>
      <c r="D10" s="24" t="s">
        <v>100</v>
      </c>
      <c r="E10" s="24" t="s">
        <v>101</v>
      </c>
      <c r="F10" s="24" t="s">
        <v>102</v>
      </c>
      <c r="G10" s="24" t="s">
        <v>103</v>
      </c>
      <c r="H10" s="24" t="s">
        <v>104</v>
      </c>
      <c r="I10" s="24" t="s">
        <v>105</v>
      </c>
      <c r="J10" s="24" t="s">
        <v>106</v>
      </c>
      <c r="K10" s="24" t="s">
        <v>107</v>
      </c>
      <c r="L10" s="24" t="s">
        <v>108</v>
      </c>
      <c r="M10" s="24" t="s">
        <v>52</v>
      </c>
      <c r="N10" s="24" t="s">
        <v>53</v>
      </c>
      <c r="O10" s="24" t="s">
        <v>54</v>
      </c>
      <c r="P10" s="24" t="s">
        <v>55</v>
      </c>
    </row>
    <row r="11" spans="1:16" ht="12">
      <c r="A11" s="25" t="s">
        <v>94</v>
      </c>
      <c r="B11" s="25" t="s">
        <v>109</v>
      </c>
      <c r="C11" s="26">
        <v>34.8</v>
      </c>
      <c r="D11" s="26">
        <v>33.9</v>
      </c>
      <c r="E11" s="26">
        <v>33.5</v>
      </c>
      <c r="F11" s="26">
        <v>32.4</v>
      </c>
      <c r="G11" s="26">
        <v>31.9</v>
      </c>
      <c r="H11" s="29">
        <v>32</v>
      </c>
      <c r="I11" s="26">
        <v>32.4</v>
      </c>
      <c r="J11" s="26">
        <v>33.1</v>
      </c>
      <c r="K11" s="26">
        <v>34.1</v>
      </c>
      <c r="L11" s="26">
        <v>35.1</v>
      </c>
      <c r="M11" s="26">
        <v>35.8</v>
      </c>
      <c r="N11" s="26">
        <v>33.8</v>
      </c>
      <c r="O11" s="26">
        <v>34.9</v>
      </c>
      <c r="P11" s="29">
        <v>37</v>
      </c>
    </row>
    <row r="12" spans="1:16" ht="12">
      <c r="A12" s="25" t="s">
        <v>93</v>
      </c>
      <c r="B12" s="25" t="s">
        <v>109</v>
      </c>
      <c r="C12" s="28">
        <v>30.1</v>
      </c>
      <c r="D12" s="28">
        <v>29.3</v>
      </c>
      <c r="E12" s="28">
        <v>28.9</v>
      </c>
      <c r="F12" s="27">
        <v>28</v>
      </c>
      <c r="G12" s="28">
        <v>27.6</v>
      </c>
      <c r="H12" s="28">
        <v>27.8</v>
      </c>
      <c r="I12" s="28">
        <v>28.3</v>
      </c>
      <c r="J12" s="27">
        <v>29</v>
      </c>
      <c r="K12" s="28">
        <v>30.1</v>
      </c>
      <c r="L12" s="28">
        <v>30.7</v>
      </c>
      <c r="M12" s="28">
        <v>31.1</v>
      </c>
      <c r="N12" s="27">
        <v>29</v>
      </c>
      <c r="O12" s="28">
        <v>30.3</v>
      </c>
      <c r="P12" s="28">
        <v>32.3</v>
      </c>
    </row>
    <row r="13" spans="1:16" ht="12">
      <c r="A13" s="25" t="s">
        <v>94</v>
      </c>
      <c r="B13" s="25" t="s">
        <v>110</v>
      </c>
      <c r="C13" s="28">
        <v>83.2</v>
      </c>
      <c r="D13" s="28">
        <v>82.7</v>
      </c>
      <c r="E13" s="28">
        <v>82.7</v>
      </c>
      <c r="F13" s="28">
        <v>81.7</v>
      </c>
      <c r="G13" s="27">
        <v>81</v>
      </c>
      <c r="H13" s="28">
        <v>81.5</v>
      </c>
      <c r="I13" s="28">
        <v>82.3</v>
      </c>
      <c r="J13" s="28">
        <v>83.2</v>
      </c>
      <c r="K13" s="28">
        <v>84.3</v>
      </c>
      <c r="L13" s="28">
        <v>85.1</v>
      </c>
      <c r="M13" s="28">
        <v>85.7</v>
      </c>
      <c r="N13" s="28">
        <v>84.5</v>
      </c>
      <c r="O13" s="28">
        <v>85.7</v>
      </c>
      <c r="P13" s="27">
        <v>87</v>
      </c>
    </row>
    <row r="14" spans="1:16" ht="12">
      <c r="A14" s="25" t="s">
        <v>93</v>
      </c>
      <c r="B14" s="25" t="s">
        <v>110</v>
      </c>
      <c r="C14" s="26">
        <v>70.2</v>
      </c>
      <c r="D14" s="26">
        <v>70.4</v>
      </c>
      <c r="E14" s="26">
        <v>70.5</v>
      </c>
      <c r="F14" s="26">
        <v>70.4</v>
      </c>
      <c r="G14" s="26">
        <v>70.1</v>
      </c>
      <c r="H14" s="26">
        <v>70.7</v>
      </c>
      <c r="I14" s="26">
        <v>71.4</v>
      </c>
      <c r="J14" s="26">
        <v>72.2</v>
      </c>
      <c r="K14" s="29">
        <v>73</v>
      </c>
      <c r="L14" s="26">
        <v>73.9</v>
      </c>
      <c r="M14" s="26">
        <v>74.6</v>
      </c>
      <c r="N14" s="26">
        <v>73.5</v>
      </c>
      <c r="O14" s="29">
        <v>75</v>
      </c>
      <c r="P14" s="26">
        <v>76.5</v>
      </c>
    </row>
    <row r="15" spans="1:16" ht="12">
      <c r="A15" s="25" t="s">
        <v>94</v>
      </c>
      <c r="B15" s="25" t="s">
        <v>111</v>
      </c>
      <c r="C15" s="26">
        <v>51.8</v>
      </c>
      <c r="D15" s="26">
        <v>51.8</v>
      </c>
      <c r="E15" s="26">
        <v>52.5</v>
      </c>
      <c r="F15" s="26">
        <v>53.8</v>
      </c>
      <c r="G15" s="29">
        <v>55</v>
      </c>
      <c r="H15" s="26">
        <v>56.5</v>
      </c>
      <c r="I15" s="26">
        <v>58.1</v>
      </c>
      <c r="J15" s="26">
        <v>60.1</v>
      </c>
      <c r="K15" s="26">
        <v>62.1</v>
      </c>
      <c r="L15" s="29">
        <v>64</v>
      </c>
      <c r="M15" s="26">
        <v>65.3</v>
      </c>
      <c r="N15" s="26">
        <v>65.4</v>
      </c>
      <c r="O15" s="29">
        <v>67</v>
      </c>
      <c r="P15" s="26">
        <v>68.7</v>
      </c>
    </row>
    <row r="16" spans="1:16" ht="12">
      <c r="A16" s="25" t="s">
        <v>93</v>
      </c>
      <c r="B16" s="25" t="s">
        <v>111</v>
      </c>
      <c r="C16" s="28">
        <v>35.1</v>
      </c>
      <c r="D16" s="27">
        <v>36</v>
      </c>
      <c r="E16" s="28">
        <v>37.9</v>
      </c>
      <c r="F16" s="28">
        <v>39.6</v>
      </c>
      <c r="G16" s="28">
        <v>41.3</v>
      </c>
      <c r="H16" s="28">
        <v>43.3</v>
      </c>
      <c r="I16" s="28">
        <v>45.1</v>
      </c>
      <c r="J16" s="28">
        <v>47.3</v>
      </c>
      <c r="K16" s="28">
        <v>49.3</v>
      </c>
      <c r="L16" s="28">
        <v>50.9</v>
      </c>
      <c r="M16" s="28">
        <v>52.2</v>
      </c>
      <c r="N16" s="28">
        <v>52.9</v>
      </c>
      <c r="O16" s="28">
        <v>54.3</v>
      </c>
      <c r="P16" s="28">
        <v>56.2</v>
      </c>
    </row>
    <row r="17" spans="1:16" ht="11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">
      <c r="A18" s="33" t="s">
        <v>91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">
      <c r="A19" s="33" t="s">
        <v>30</v>
      </c>
      <c r="B19" s="32" t="s">
        <v>92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1" ht="11.5" customHeight="1">
      <c r="A21" s="4" t="s">
        <v>112</v>
      </c>
    </row>
    <row r="22" ht="11.5" customHeight="1">
      <c r="A22" s="4" t="s">
        <v>142</v>
      </c>
    </row>
    <row r="24" ht="11.5" customHeight="1">
      <c r="A24" s="4" t="s">
        <v>43</v>
      </c>
    </row>
  </sheetData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workbookViewId="0" topLeftCell="A34">
      <selection activeCell="P31" sqref="P31"/>
    </sheetView>
  </sheetViews>
  <sheetFormatPr defaultColWidth="9.140625" defaultRowHeight="11.25" customHeight="1"/>
  <cols>
    <col min="1" max="1" width="12.00390625" style="4" customWidth="1"/>
    <col min="2" max="2" width="18.8515625" style="4" customWidth="1"/>
    <col min="3" max="16" width="10.00390625" style="4" customWidth="1"/>
    <col min="17" max="16384" width="9.140625" style="4" customWidth="1"/>
  </cols>
  <sheetData>
    <row r="1" spans="1:16" ht="12">
      <c r="A1" s="32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>
      <c r="A2" s="32" t="s">
        <v>37</v>
      </c>
      <c r="B2" s="33" t="s">
        <v>160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32" t="s">
        <v>39</v>
      </c>
      <c r="B3" s="32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">
      <c r="A5" s="33" t="s">
        <v>41</v>
      </c>
      <c r="B5" s="1"/>
      <c r="C5" s="32" t="s">
        <v>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">
      <c r="A6" s="33" t="s">
        <v>44</v>
      </c>
      <c r="B6" s="1"/>
      <c r="C6" s="32" t="s">
        <v>45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">
      <c r="A7" s="33" t="s">
        <v>50</v>
      </c>
      <c r="B7" s="1"/>
      <c r="C7" s="32" t="s">
        <v>113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">
      <c r="A8" s="33" t="s">
        <v>97</v>
      </c>
      <c r="B8" s="1"/>
      <c r="C8" s="32" t="s">
        <v>98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">
      <c r="A10" s="41" t="s">
        <v>114</v>
      </c>
      <c r="B10" s="41" t="s">
        <v>114</v>
      </c>
      <c r="C10" s="24" t="s">
        <v>99</v>
      </c>
      <c r="D10" s="24" t="s">
        <v>100</v>
      </c>
      <c r="E10" s="24" t="s">
        <v>101</v>
      </c>
      <c r="F10" s="24" t="s">
        <v>102</v>
      </c>
      <c r="G10" s="24" t="s">
        <v>103</v>
      </c>
      <c r="H10" s="24" t="s">
        <v>104</v>
      </c>
      <c r="I10" s="24" t="s">
        <v>105</v>
      </c>
      <c r="J10" s="24" t="s">
        <v>106</v>
      </c>
      <c r="K10" s="24" t="s">
        <v>107</v>
      </c>
      <c r="L10" s="24" t="s">
        <v>108</v>
      </c>
      <c r="M10" s="24" t="s">
        <v>52</v>
      </c>
      <c r="N10" s="24" t="s">
        <v>53</v>
      </c>
      <c r="O10" s="24" t="s">
        <v>54</v>
      </c>
      <c r="P10" s="24" t="s">
        <v>55</v>
      </c>
    </row>
    <row r="11" spans="1:16" ht="12">
      <c r="A11" s="34" t="s">
        <v>115</v>
      </c>
      <c r="B11" s="34" t="s">
        <v>116</v>
      </c>
      <c r="C11" s="35" t="s">
        <v>117</v>
      </c>
      <c r="D11" s="35" t="s">
        <v>117</v>
      </c>
      <c r="E11" s="35" t="s">
        <v>117</v>
      </c>
      <c r="F11" s="35" t="s">
        <v>117</v>
      </c>
      <c r="G11" s="35" t="s">
        <v>117</v>
      </c>
      <c r="H11" s="35" t="s">
        <v>117</v>
      </c>
      <c r="I11" s="35" t="s">
        <v>117</v>
      </c>
      <c r="J11" s="35" t="s">
        <v>117</v>
      </c>
      <c r="K11" s="35" t="s">
        <v>117</v>
      </c>
      <c r="L11" s="35" t="s">
        <v>117</v>
      </c>
      <c r="M11" s="35" t="s">
        <v>117</v>
      </c>
      <c r="N11" s="35" t="s">
        <v>117</v>
      </c>
      <c r="O11" s="35" t="s">
        <v>117</v>
      </c>
      <c r="P11" s="35" t="s">
        <v>117</v>
      </c>
    </row>
    <row r="12" spans="1:16" ht="12">
      <c r="A12" s="25" t="s">
        <v>47</v>
      </c>
      <c r="B12" s="25" t="s">
        <v>118</v>
      </c>
      <c r="C12" s="30">
        <v>16940</v>
      </c>
      <c r="D12" s="30">
        <v>15992</v>
      </c>
      <c r="E12" s="30">
        <v>15561</v>
      </c>
      <c r="F12" s="30">
        <v>14882</v>
      </c>
      <c r="G12" s="30">
        <v>14434</v>
      </c>
      <c r="H12" s="30">
        <v>14294</v>
      </c>
      <c r="I12" s="30">
        <v>14357</v>
      </c>
      <c r="J12" s="30">
        <v>14603</v>
      </c>
      <c r="K12" s="30">
        <v>14971</v>
      </c>
      <c r="L12" s="30">
        <v>15253</v>
      </c>
      <c r="M12" s="30">
        <v>15461</v>
      </c>
      <c r="N12" s="30">
        <v>14513</v>
      </c>
      <c r="O12" s="30">
        <v>15050</v>
      </c>
      <c r="P12" s="30">
        <v>16156</v>
      </c>
    </row>
    <row r="13" spans="1:16" ht="12">
      <c r="A13" s="25" t="s">
        <v>47</v>
      </c>
      <c r="B13" s="25" t="s">
        <v>119</v>
      </c>
      <c r="C13" s="31">
        <v>184571</v>
      </c>
      <c r="D13" s="31">
        <v>182162</v>
      </c>
      <c r="E13" s="31">
        <v>182279</v>
      </c>
      <c r="F13" s="31">
        <v>181286</v>
      </c>
      <c r="G13" s="31">
        <v>180462</v>
      </c>
      <c r="H13" s="31">
        <v>181980</v>
      </c>
      <c r="I13" s="31">
        <v>184047</v>
      </c>
      <c r="J13" s="31">
        <v>186961</v>
      </c>
      <c r="K13" s="31">
        <v>189677</v>
      </c>
      <c r="L13" s="31">
        <v>191833</v>
      </c>
      <c r="M13" s="31">
        <v>193603</v>
      </c>
      <c r="N13" s="31">
        <v>190059</v>
      </c>
      <c r="O13" s="31">
        <v>192845</v>
      </c>
      <c r="P13" s="31">
        <v>197112</v>
      </c>
    </row>
    <row r="14" spans="1:16" ht="12">
      <c r="A14" s="25" t="s">
        <v>47</v>
      </c>
      <c r="B14" s="25" t="s">
        <v>120</v>
      </c>
      <c r="C14" s="30">
        <v>23012</v>
      </c>
      <c r="D14" s="30">
        <v>23779</v>
      </c>
      <c r="E14" s="30">
        <v>24947</v>
      </c>
      <c r="F14" s="30">
        <v>26046</v>
      </c>
      <c r="G14" s="30">
        <v>27098</v>
      </c>
      <c r="H14" s="30">
        <v>28313</v>
      </c>
      <c r="I14" s="30">
        <v>29509</v>
      </c>
      <c r="J14" s="30">
        <v>30956</v>
      </c>
      <c r="K14" s="30">
        <v>32359</v>
      </c>
      <c r="L14" s="30">
        <v>33710</v>
      </c>
      <c r="M14" s="30">
        <v>34886</v>
      </c>
      <c r="N14" s="30">
        <v>35517</v>
      </c>
      <c r="O14" s="30">
        <v>36616</v>
      </c>
      <c r="P14" s="30">
        <v>37967</v>
      </c>
    </row>
    <row r="15" spans="1:16" ht="12" customHeight="1">
      <c r="A15" s="25" t="s">
        <v>121</v>
      </c>
      <c r="B15" s="25" t="s">
        <v>118</v>
      </c>
      <c r="C15" s="31">
        <v>9211</v>
      </c>
      <c r="D15" s="31">
        <v>8722</v>
      </c>
      <c r="E15" s="31">
        <v>8491</v>
      </c>
      <c r="F15" s="31">
        <v>8131</v>
      </c>
      <c r="G15" s="31">
        <v>7880</v>
      </c>
      <c r="H15" s="31">
        <v>7798</v>
      </c>
      <c r="I15" s="31">
        <v>7827</v>
      </c>
      <c r="J15" s="31">
        <v>7962</v>
      </c>
      <c r="K15" s="31">
        <v>8148</v>
      </c>
      <c r="L15" s="31">
        <v>8333</v>
      </c>
      <c r="M15" s="31">
        <v>8465</v>
      </c>
      <c r="N15" s="31">
        <v>7990</v>
      </c>
      <c r="O15" s="31">
        <v>8250</v>
      </c>
      <c r="P15" s="31">
        <v>8827</v>
      </c>
    </row>
    <row r="16" spans="1:16" ht="12">
      <c r="A16" s="25" t="s">
        <v>121</v>
      </c>
      <c r="B16" s="25" t="s">
        <v>119</v>
      </c>
      <c r="C16" s="30">
        <v>101028</v>
      </c>
      <c r="D16" s="30">
        <v>99349</v>
      </c>
      <c r="E16" s="30">
        <v>99106</v>
      </c>
      <c r="F16" s="30">
        <v>98146</v>
      </c>
      <c r="G16" s="30">
        <v>97407</v>
      </c>
      <c r="H16" s="30">
        <v>98075</v>
      </c>
      <c r="I16" s="30">
        <v>99129</v>
      </c>
      <c r="J16" s="30">
        <v>100688</v>
      </c>
      <c r="K16" s="30">
        <v>102169</v>
      </c>
      <c r="L16" s="30">
        <v>103270</v>
      </c>
      <c r="M16" s="30">
        <v>104110</v>
      </c>
      <c r="N16" s="30">
        <v>102256</v>
      </c>
      <c r="O16" s="30">
        <v>103523</v>
      </c>
      <c r="P16" s="30">
        <v>105512</v>
      </c>
    </row>
    <row r="17" spans="1:16" ht="12">
      <c r="A17" s="25" t="s">
        <v>121</v>
      </c>
      <c r="B17" s="25" t="s">
        <v>120</v>
      </c>
      <c r="C17" s="31">
        <v>13349</v>
      </c>
      <c r="D17" s="31">
        <v>13629</v>
      </c>
      <c r="E17" s="31">
        <v>14079</v>
      </c>
      <c r="F17" s="31">
        <v>14559</v>
      </c>
      <c r="G17" s="31">
        <v>15005</v>
      </c>
      <c r="H17" s="31">
        <v>15560</v>
      </c>
      <c r="I17" s="31">
        <v>16107</v>
      </c>
      <c r="J17" s="31">
        <v>16825</v>
      </c>
      <c r="K17" s="31">
        <v>17543</v>
      </c>
      <c r="L17" s="31">
        <v>18267</v>
      </c>
      <c r="M17" s="31">
        <v>18873</v>
      </c>
      <c r="N17" s="31">
        <v>19158</v>
      </c>
      <c r="O17" s="31">
        <v>19744</v>
      </c>
      <c r="P17" s="31">
        <v>20397</v>
      </c>
    </row>
    <row r="18" spans="1:16" ht="12">
      <c r="A18" s="25" t="s">
        <v>122</v>
      </c>
      <c r="B18" s="25" t="s">
        <v>118</v>
      </c>
      <c r="C18" s="30">
        <v>7729</v>
      </c>
      <c r="D18" s="30">
        <v>7270</v>
      </c>
      <c r="E18" s="30">
        <v>7070</v>
      </c>
      <c r="F18" s="30">
        <v>6751</v>
      </c>
      <c r="G18" s="30">
        <v>6553</v>
      </c>
      <c r="H18" s="30">
        <v>6496</v>
      </c>
      <c r="I18" s="30">
        <v>6530</v>
      </c>
      <c r="J18" s="30">
        <v>6641</v>
      </c>
      <c r="K18" s="30">
        <v>6824</v>
      </c>
      <c r="L18" s="30">
        <v>6920</v>
      </c>
      <c r="M18" s="30">
        <v>6996</v>
      </c>
      <c r="N18" s="30">
        <v>6524</v>
      </c>
      <c r="O18" s="30">
        <v>6801</v>
      </c>
      <c r="P18" s="30">
        <v>7329</v>
      </c>
    </row>
    <row r="19" spans="1:16" ht="12">
      <c r="A19" s="25" t="s">
        <v>122</v>
      </c>
      <c r="B19" s="25" t="s">
        <v>119</v>
      </c>
      <c r="C19" s="31">
        <v>83543</v>
      </c>
      <c r="D19" s="31">
        <v>82813</v>
      </c>
      <c r="E19" s="31">
        <v>83173</v>
      </c>
      <c r="F19" s="31">
        <v>83139</v>
      </c>
      <c r="G19" s="31">
        <v>83056</v>
      </c>
      <c r="H19" s="31">
        <v>83906</v>
      </c>
      <c r="I19" s="31">
        <v>84918</v>
      </c>
      <c r="J19" s="31">
        <v>86273</v>
      </c>
      <c r="K19" s="31">
        <v>87508</v>
      </c>
      <c r="L19" s="31">
        <v>88564</v>
      </c>
      <c r="M19" s="31">
        <v>89493</v>
      </c>
      <c r="N19" s="31">
        <v>87803</v>
      </c>
      <c r="O19" s="31">
        <v>89323</v>
      </c>
      <c r="P19" s="31">
        <v>91600</v>
      </c>
    </row>
    <row r="20" spans="1:16" ht="12">
      <c r="A20" s="25" t="s">
        <v>122</v>
      </c>
      <c r="B20" s="25" t="s">
        <v>120</v>
      </c>
      <c r="C20" s="30">
        <v>9663</v>
      </c>
      <c r="D20" s="30">
        <v>10150</v>
      </c>
      <c r="E20" s="30">
        <v>10868</v>
      </c>
      <c r="F20" s="30">
        <v>11488</v>
      </c>
      <c r="G20" s="30">
        <v>12093</v>
      </c>
      <c r="H20" s="30">
        <v>12753</v>
      </c>
      <c r="I20" s="30">
        <v>13402</v>
      </c>
      <c r="J20" s="30">
        <v>14131</v>
      </c>
      <c r="K20" s="30">
        <v>14817</v>
      </c>
      <c r="L20" s="30">
        <v>15443</v>
      </c>
      <c r="M20" s="30">
        <v>16014</v>
      </c>
      <c r="N20" s="30">
        <v>16359</v>
      </c>
      <c r="O20" s="30">
        <v>16872</v>
      </c>
      <c r="P20" s="30">
        <v>17570</v>
      </c>
    </row>
    <row r="21" spans="1:16" ht="11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">
      <c r="A22" s="33" t="s">
        <v>91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">
      <c r="A23" s="33" t="s">
        <v>30</v>
      </c>
      <c r="B23" s="32" t="s">
        <v>92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1.5" customHeight="1">
      <c r="C24" s="6" t="s">
        <v>99</v>
      </c>
      <c r="D24" s="6" t="s">
        <v>100</v>
      </c>
      <c r="E24" s="6" t="s">
        <v>101</v>
      </c>
      <c r="F24" s="6" t="s">
        <v>102</v>
      </c>
      <c r="G24" s="6" t="s">
        <v>103</v>
      </c>
      <c r="H24" s="6" t="s">
        <v>104</v>
      </c>
      <c r="I24" s="6" t="s">
        <v>105</v>
      </c>
      <c r="J24" s="6" t="s">
        <v>106</v>
      </c>
      <c r="K24" s="6" t="s">
        <v>107</v>
      </c>
      <c r="L24" s="6" t="s">
        <v>108</v>
      </c>
      <c r="M24" s="6" t="s">
        <v>52</v>
      </c>
      <c r="N24" s="6" t="s">
        <v>53</v>
      </c>
      <c r="O24" s="6" t="s">
        <v>54</v>
      </c>
      <c r="P24" s="6" t="s">
        <v>55</v>
      </c>
    </row>
    <row r="25" spans="1:17" ht="11.5" customHeight="1">
      <c r="A25" s="7" t="s">
        <v>47</v>
      </c>
      <c r="B25" s="7" t="s">
        <v>118</v>
      </c>
      <c r="C25" s="18">
        <f>C12/C13*100</f>
        <v>9.178039887089522</v>
      </c>
      <c r="D25" s="18">
        <f aca="true" t="shared" si="0" ref="D25:P25">D12/D13*100</f>
        <v>8.778998913055412</v>
      </c>
      <c r="E25" s="18">
        <f t="shared" si="0"/>
        <v>8.536913193511046</v>
      </c>
      <c r="F25" s="18">
        <f t="shared" si="0"/>
        <v>8.20912811800139</v>
      </c>
      <c r="G25" s="18">
        <f t="shared" si="0"/>
        <v>7.998359765490797</v>
      </c>
      <c r="H25" s="18">
        <f t="shared" si="0"/>
        <v>7.854709308715243</v>
      </c>
      <c r="I25" s="18">
        <f t="shared" si="0"/>
        <v>7.800724814857074</v>
      </c>
      <c r="J25" s="18">
        <f t="shared" si="0"/>
        <v>7.810719882756296</v>
      </c>
      <c r="K25" s="18">
        <f t="shared" si="0"/>
        <v>7.892891599930409</v>
      </c>
      <c r="L25" s="18">
        <f t="shared" si="0"/>
        <v>7.95118670927317</v>
      </c>
      <c r="M25" s="18">
        <f t="shared" si="0"/>
        <v>7.985929970093439</v>
      </c>
      <c r="N25" s="18">
        <f t="shared" si="0"/>
        <v>7.636049858201926</v>
      </c>
      <c r="O25" s="18">
        <f t="shared" si="0"/>
        <v>7.804195078949415</v>
      </c>
      <c r="P25" s="18">
        <f t="shared" si="0"/>
        <v>8.196355371565405</v>
      </c>
      <c r="Q25" s="18"/>
    </row>
    <row r="26" spans="1:17" ht="11.5" customHeight="1">
      <c r="A26" s="7" t="s">
        <v>47</v>
      </c>
      <c r="B26" s="7" t="s">
        <v>120</v>
      </c>
      <c r="C26" s="18">
        <f>C14/C13*100</f>
        <v>12.467830807656673</v>
      </c>
      <c r="D26" s="18">
        <f aca="true" t="shared" si="1" ref="D26:P26">D14/D13*100</f>
        <v>13.053765329761422</v>
      </c>
      <c r="E26" s="18">
        <f t="shared" si="1"/>
        <v>13.686162421343106</v>
      </c>
      <c r="F26" s="18">
        <f t="shared" si="1"/>
        <v>14.367353242942091</v>
      </c>
      <c r="G26" s="18">
        <f t="shared" si="1"/>
        <v>15.015903625139918</v>
      </c>
      <c r="H26" s="18">
        <f t="shared" si="1"/>
        <v>15.558303110231893</v>
      </c>
      <c r="I26" s="18">
        <f t="shared" si="1"/>
        <v>16.033404510804306</v>
      </c>
      <c r="J26" s="18">
        <f t="shared" si="1"/>
        <v>16.55746385609833</v>
      </c>
      <c r="K26" s="18">
        <f t="shared" si="1"/>
        <v>17.060054724610787</v>
      </c>
      <c r="L26" s="18">
        <f t="shared" si="1"/>
        <v>17.572576146961158</v>
      </c>
      <c r="M26" s="18">
        <f t="shared" si="1"/>
        <v>18.01934887372613</v>
      </c>
      <c r="N26" s="18">
        <f t="shared" si="1"/>
        <v>18.68735497924329</v>
      </c>
      <c r="O26" s="18">
        <f t="shared" si="1"/>
        <v>18.987269568824704</v>
      </c>
      <c r="P26" s="18">
        <f t="shared" si="1"/>
        <v>19.26163805349243</v>
      </c>
      <c r="Q26" s="18"/>
    </row>
    <row r="27" spans="1:17" ht="11.5" customHeight="1">
      <c r="A27" s="7" t="s">
        <v>94</v>
      </c>
      <c r="B27" s="7" t="s">
        <v>109</v>
      </c>
      <c r="C27" s="18">
        <f>C15/C16*100</f>
        <v>9.117274418972958</v>
      </c>
      <c r="D27" s="18">
        <f aca="true" t="shared" si="2" ref="D27:P27">D15/D16*100</f>
        <v>8.7791522813516</v>
      </c>
      <c r="E27" s="18">
        <f t="shared" si="2"/>
        <v>8.567594292979235</v>
      </c>
      <c r="F27" s="18">
        <f t="shared" si="2"/>
        <v>8.28459641758197</v>
      </c>
      <c r="G27" s="18">
        <f t="shared" si="2"/>
        <v>8.089767675834386</v>
      </c>
      <c r="H27" s="18">
        <f t="shared" si="2"/>
        <v>7.951057863879683</v>
      </c>
      <c r="I27" s="18">
        <f t="shared" si="2"/>
        <v>7.895772175649911</v>
      </c>
      <c r="J27" s="18">
        <f t="shared" si="2"/>
        <v>7.907595741299857</v>
      </c>
      <c r="K27" s="18">
        <f t="shared" si="2"/>
        <v>7.975021777642925</v>
      </c>
      <c r="L27" s="18">
        <f t="shared" si="2"/>
        <v>8.06913914980149</v>
      </c>
      <c r="M27" s="18">
        <f t="shared" si="2"/>
        <v>8.130823167803285</v>
      </c>
      <c r="N27" s="18">
        <f t="shared" si="2"/>
        <v>7.8137224221561565</v>
      </c>
      <c r="O27" s="18">
        <f t="shared" si="2"/>
        <v>7.969243549742569</v>
      </c>
      <c r="P27" s="18">
        <f t="shared" si="2"/>
        <v>8.365873076048223</v>
      </c>
      <c r="Q27" s="18"/>
    </row>
    <row r="28" spans="1:17" ht="11.5" customHeight="1">
      <c r="A28" s="7" t="s">
        <v>94</v>
      </c>
      <c r="B28" s="7" t="s">
        <v>111</v>
      </c>
      <c r="C28" s="18">
        <f>C17/C16*100</f>
        <v>13.213168626519382</v>
      </c>
      <c r="D28" s="18">
        <f aca="true" t="shared" si="3" ref="D28:P28">D17/D16*100</f>
        <v>13.71830617318745</v>
      </c>
      <c r="E28" s="18">
        <f t="shared" si="3"/>
        <v>14.206001654793857</v>
      </c>
      <c r="F28" s="18">
        <f t="shared" si="3"/>
        <v>14.834022782385425</v>
      </c>
      <c r="G28" s="18">
        <f t="shared" si="3"/>
        <v>15.404437052778547</v>
      </c>
      <c r="H28" s="18">
        <f t="shared" si="3"/>
        <v>15.86540912566913</v>
      </c>
      <c r="I28" s="18">
        <f t="shared" si="3"/>
        <v>16.24852464969888</v>
      </c>
      <c r="J28" s="18">
        <f t="shared" si="3"/>
        <v>16.710034959478786</v>
      </c>
      <c r="K28" s="18">
        <f t="shared" si="3"/>
        <v>17.170570329552017</v>
      </c>
      <c r="L28" s="18">
        <f t="shared" si="3"/>
        <v>17.68858332526387</v>
      </c>
      <c r="M28" s="18">
        <f t="shared" si="3"/>
        <v>18.12794160023053</v>
      </c>
      <c r="N28" s="18">
        <f t="shared" si="3"/>
        <v>18.735330934126114</v>
      </c>
      <c r="O28" s="18">
        <f>O17/O16*100</f>
        <v>19.07209026013543</v>
      </c>
      <c r="P28" s="18">
        <f t="shared" si="3"/>
        <v>19.33145045113352</v>
      </c>
      <c r="Q28" s="18"/>
    </row>
    <row r="29" spans="1:17" ht="11.5" customHeight="1">
      <c r="A29" s="7" t="s">
        <v>93</v>
      </c>
      <c r="B29" s="7" t="s">
        <v>109</v>
      </c>
      <c r="C29" s="18">
        <f>C18/C19*100</f>
        <v>9.251523167710042</v>
      </c>
      <c r="D29" s="18">
        <f aca="true" t="shared" si="4" ref="D29:P29">D18/D19*100</f>
        <v>8.778814920362745</v>
      </c>
      <c r="E29" s="18">
        <f t="shared" si="4"/>
        <v>8.500354682408954</v>
      </c>
      <c r="F29" s="18">
        <f t="shared" si="4"/>
        <v>8.120136157519335</v>
      </c>
      <c r="G29" s="18">
        <f t="shared" si="4"/>
        <v>7.889857445578887</v>
      </c>
      <c r="H29" s="18">
        <f t="shared" si="4"/>
        <v>7.741996996639096</v>
      </c>
      <c r="I29" s="18">
        <f t="shared" si="4"/>
        <v>7.689771308792011</v>
      </c>
      <c r="J29" s="18">
        <f t="shared" si="4"/>
        <v>7.697657436277862</v>
      </c>
      <c r="K29" s="18">
        <f t="shared" si="4"/>
        <v>7.798144169675915</v>
      </c>
      <c r="L29" s="18">
        <f t="shared" si="4"/>
        <v>7.813558556524096</v>
      </c>
      <c r="M29" s="18">
        <f t="shared" si="4"/>
        <v>7.817371191042875</v>
      </c>
      <c r="N29" s="18">
        <f t="shared" si="4"/>
        <v>7.430270036331333</v>
      </c>
      <c r="O29" s="18">
        <f>O18/O19*100</f>
        <v>7.613940418481242</v>
      </c>
      <c r="P29" s="18">
        <f t="shared" si="4"/>
        <v>8.001091703056769</v>
      </c>
      <c r="Q29" s="18"/>
    </row>
    <row r="30" spans="1:17" ht="11.5" customHeight="1">
      <c r="A30" s="7" t="s">
        <v>93</v>
      </c>
      <c r="B30" s="7" t="s">
        <v>111</v>
      </c>
      <c r="C30" s="18">
        <f>C20/C19*100</f>
        <v>11.566498689297728</v>
      </c>
      <c r="D30" s="18">
        <f aca="true" t="shared" si="5" ref="D30:P30">D20/D19*100</f>
        <v>12.256529771895718</v>
      </c>
      <c r="E30" s="18">
        <f t="shared" si="5"/>
        <v>13.066740408546043</v>
      </c>
      <c r="F30" s="18">
        <f t="shared" si="5"/>
        <v>13.817823163617557</v>
      </c>
      <c r="G30" s="18">
        <f t="shared" si="5"/>
        <v>14.560055865921786</v>
      </c>
      <c r="H30" s="18">
        <f t="shared" si="5"/>
        <v>15.199151431363669</v>
      </c>
      <c r="I30" s="18">
        <f t="shared" si="5"/>
        <v>15.782284085823973</v>
      </c>
      <c r="J30" s="18">
        <f t="shared" si="5"/>
        <v>16.379400275868463</v>
      </c>
      <c r="K30" s="18">
        <f t="shared" si="5"/>
        <v>16.93216620194725</v>
      </c>
      <c r="L30" s="18">
        <f t="shared" si="5"/>
        <v>17.437107628381735</v>
      </c>
      <c r="M30" s="18">
        <f t="shared" si="5"/>
        <v>17.894136971606716</v>
      </c>
      <c r="N30" s="18">
        <f t="shared" si="5"/>
        <v>18.631481840028243</v>
      </c>
      <c r="O30" s="18">
        <f>O20/O19*100</f>
        <v>18.888752057140938</v>
      </c>
      <c r="P30" s="18">
        <f t="shared" si="5"/>
        <v>19.181222707423583</v>
      </c>
      <c r="Q30" s="18"/>
    </row>
    <row r="33" ht="11.5" customHeight="1">
      <c r="A33" s="4" t="s">
        <v>123</v>
      </c>
    </row>
    <row r="34" ht="11.5" customHeight="1">
      <c r="A34" s="4" t="s">
        <v>124</v>
      </c>
    </row>
    <row r="36" ht="11.5" customHeight="1">
      <c r="A36" s="4" t="s">
        <v>43</v>
      </c>
    </row>
  </sheetData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 topLeftCell="A4">
      <selection activeCell="E15" sqref="E15"/>
    </sheetView>
  </sheetViews>
  <sheetFormatPr defaultColWidth="9.140625" defaultRowHeight="11.25" customHeight="1"/>
  <cols>
    <col min="1" max="1" width="16.00390625" style="4" customWidth="1"/>
    <col min="2" max="4" width="19.8515625" style="4" customWidth="1"/>
    <col min="5" max="16384" width="9.140625" style="4" customWidth="1"/>
  </cols>
  <sheetData>
    <row r="1" spans="1:8" ht="11.5" customHeight="1">
      <c r="A1" s="3" t="s">
        <v>161</v>
      </c>
      <c r="H1" s="4" t="s">
        <v>125</v>
      </c>
    </row>
    <row r="2" spans="1:8" ht="12">
      <c r="A2" s="3" t="s">
        <v>37</v>
      </c>
      <c r="B2" s="5" t="s">
        <v>162</v>
      </c>
      <c r="H2" s="4" t="s">
        <v>126</v>
      </c>
    </row>
    <row r="3" spans="1:2" ht="12">
      <c r="A3" s="3" t="s">
        <v>39</v>
      </c>
      <c r="B3" s="3" t="s">
        <v>154</v>
      </c>
    </row>
    <row r="4" ht="12">
      <c r="H4" s="4" t="s">
        <v>127</v>
      </c>
    </row>
    <row r="5" spans="1:3" ht="12">
      <c r="A5" s="5" t="s">
        <v>41</v>
      </c>
      <c r="C5" s="3" t="s">
        <v>42</v>
      </c>
    </row>
    <row r="6" spans="1:3" ht="12">
      <c r="A6" s="5" t="s">
        <v>48</v>
      </c>
      <c r="C6" s="3" t="s">
        <v>49</v>
      </c>
    </row>
    <row r="7" spans="1:3" ht="12">
      <c r="A7" s="5" t="s">
        <v>50</v>
      </c>
      <c r="C7" s="3" t="s">
        <v>51</v>
      </c>
    </row>
    <row r="8" spans="1:3" ht="12">
      <c r="A8" s="5" t="s">
        <v>97</v>
      </c>
      <c r="C8" s="3" t="s">
        <v>98</v>
      </c>
    </row>
    <row r="9" spans="1:3" ht="12">
      <c r="A9" s="5" t="s">
        <v>95</v>
      </c>
      <c r="C9" s="3" t="s">
        <v>55</v>
      </c>
    </row>
    <row r="11" spans="1:4" ht="12">
      <c r="A11" s="21" t="s">
        <v>163</v>
      </c>
      <c r="B11" s="6" t="s">
        <v>128</v>
      </c>
      <c r="C11" s="6" t="s">
        <v>129</v>
      </c>
      <c r="D11" s="6" t="s">
        <v>130</v>
      </c>
    </row>
    <row r="12" spans="1:4" ht="12">
      <c r="A12" s="7" t="s">
        <v>47</v>
      </c>
      <c r="B12" s="8">
        <v>57.2</v>
      </c>
      <c r="C12" s="8">
        <v>74.2</v>
      </c>
      <c r="D12" s="13">
        <v>86</v>
      </c>
    </row>
    <row r="13" spans="1:4" ht="12">
      <c r="A13" s="7" t="s">
        <v>94</v>
      </c>
      <c r="B13" s="12">
        <v>67.7</v>
      </c>
      <c r="C13" s="12">
        <v>79.9</v>
      </c>
      <c r="D13" s="12">
        <v>88.9</v>
      </c>
    </row>
    <row r="14" spans="1:4" ht="12">
      <c r="A14" s="7" t="s">
        <v>93</v>
      </c>
      <c r="B14" s="8">
        <v>45.6</v>
      </c>
      <c r="C14" s="13">
        <v>68</v>
      </c>
      <c r="D14" s="8">
        <v>83.6</v>
      </c>
    </row>
    <row r="16" ht="12">
      <c r="A16" s="5" t="s">
        <v>91</v>
      </c>
    </row>
    <row r="17" spans="1:2" ht="12">
      <c r="A17" s="5" t="s">
        <v>30</v>
      </c>
      <c r="B17" s="3" t="s">
        <v>92</v>
      </c>
    </row>
    <row r="21" spans="2:4" ht="11.5" customHeight="1">
      <c r="B21" s="18"/>
      <c r="C21" s="18"/>
      <c r="D21" s="18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 topLeftCell="A37">
      <selection activeCell="I45" sqref="I45"/>
    </sheetView>
  </sheetViews>
  <sheetFormatPr defaultColWidth="9.140625" defaultRowHeight="11.25" customHeight="1"/>
  <cols>
    <col min="1" max="1" width="16.00390625" style="4" customWidth="1"/>
    <col min="2" max="7" width="19.8515625" style="4" customWidth="1"/>
    <col min="8" max="8" width="13.7109375" style="4" customWidth="1"/>
    <col min="9" max="9" width="17.140625" style="4" customWidth="1"/>
    <col min="10" max="10" width="14.421875" style="4" customWidth="1"/>
    <col min="11" max="16384" width="9.140625" style="4" customWidth="1"/>
  </cols>
  <sheetData>
    <row r="1" spans="1:8" ht="11.5" customHeight="1">
      <c r="A1" s="3" t="s">
        <v>168</v>
      </c>
      <c r="F1" s="37"/>
      <c r="G1" s="37"/>
      <c r="H1" s="37"/>
    </row>
    <row r="2" spans="1:8" ht="12">
      <c r="A2" s="3" t="s">
        <v>37</v>
      </c>
      <c r="B2" s="5" t="s">
        <v>131</v>
      </c>
      <c r="F2" s="37"/>
      <c r="G2" s="37"/>
      <c r="H2" s="37"/>
    </row>
    <row r="3" spans="1:8" ht="12">
      <c r="A3" s="3" t="s">
        <v>39</v>
      </c>
      <c r="B3" s="3" t="s">
        <v>154</v>
      </c>
      <c r="F3" s="37"/>
      <c r="G3" s="37"/>
      <c r="H3" s="37"/>
    </row>
    <row r="4" spans="6:8" ht="11.5" customHeight="1">
      <c r="F4" s="37"/>
      <c r="G4" s="37"/>
      <c r="H4" s="37"/>
    </row>
    <row r="5" spans="1:8" ht="12">
      <c r="A5" s="5" t="s">
        <v>41</v>
      </c>
      <c r="C5" s="3" t="s">
        <v>42</v>
      </c>
      <c r="F5" s="37"/>
      <c r="G5" s="37"/>
      <c r="H5" s="37"/>
    </row>
    <row r="6" spans="1:8" ht="12">
      <c r="A6" s="5" t="s">
        <v>46</v>
      </c>
      <c r="C6" s="3" t="s">
        <v>47</v>
      </c>
      <c r="F6" s="37"/>
      <c r="G6" s="37"/>
      <c r="H6" s="37"/>
    </row>
    <row r="7" spans="1:3" ht="12">
      <c r="A7" s="5" t="s">
        <v>48</v>
      </c>
      <c r="C7" s="3" t="s">
        <v>49</v>
      </c>
    </row>
    <row r="8" spans="1:3" ht="12">
      <c r="A8" s="5" t="s">
        <v>97</v>
      </c>
      <c r="C8" s="3" t="s">
        <v>98</v>
      </c>
    </row>
    <row r="10" spans="1:10" ht="12">
      <c r="A10" s="21"/>
      <c r="B10" s="6" t="s">
        <v>132</v>
      </c>
      <c r="C10" s="6" t="s">
        <v>133</v>
      </c>
      <c r="D10" s="6" t="s">
        <v>134</v>
      </c>
      <c r="E10" s="42" t="s">
        <v>51</v>
      </c>
      <c r="F10" s="42" t="s">
        <v>51</v>
      </c>
      <c r="G10" s="42" t="s">
        <v>51</v>
      </c>
      <c r="H10" s="6" t="s">
        <v>132</v>
      </c>
      <c r="I10" s="6" t="s">
        <v>133</v>
      </c>
      <c r="J10" s="6" t="s">
        <v>134</v>
      </c>
    </row>
    <row r="11" spans="1:10" ht="12">
      <c r="A11" s="21"/>
      <c r="B11" s="17" t="s">
        <v>135</v>
      </c>
      <c r="C11" s="17" t="s">
        <v>135</v>
      </c>
      <c r="D11" s="17" t="s">
        <v>135</v>
      </c>
      <c r="E11" s="6" t="s">
        <v>136</v>
      </c>
      <c r="F11" s="6" t="s">
        <v>137</v>
      </c>
      <c r="G11" s="6" t="s">
        <v>138</v>
      </c>
      <c r="H11" s="17" t="s">
        <v>139</v>
      </c>
      <c r="I11" s="17" t="s">
        <v>139</v>
      </c>
      <c r="J11" s="17" t="s">
        <v>139</v>
      </c>
    </row>
    <row r="12" spans="1:10" ht="12">
      <c r="A12" s="7" t="s">
        <v>99</v>
      </c>
      <c r="B12" s="14">
        <v>39506</v>
      </c>
      <c r="C12" s="14">
        <v>90833</v>
      </c>
      <c r="D12" s="14">
        <v>50002</v>
      </c>
      <c r="E12" s="8">
        <v>52.6</v>
      </c>
      <c r="F12" s="8">
        <v>69.1</v>
      </c>
      <c r="G12" s="8">
        <v>82.5</v>
      </c>
      <c r="H12" s="19">
        <f>B12/(E12/100)</f>
        <v>75106.46387832699</v>
      </c>
      <c r="I12" s="19">
        <f aca="true" t="shared" si="0" ref="I12:J25">C12/(F12/100)</f>
        <v>131451.51953690304</v>
      </c>
      <c r="J12" s="19">
        <f t="shared" si="0"/>
        <v>60608.484848484855</v>
      </c>
    </row>
    <row r="13" spans="1:10" ht="12">
      <c r="A13" s="7" t="s">
        <v>100</v>
      </c>
      <c r="B13" s="15">
        <v>37978</v>
      </c>
      <c r="C13" s="15">
        <v>89672</v>
      </c>
      <c r="D13" s="15">
        <v>51068</v>
      </c>
      <c r="E13" s="12">
        <v>51.8</v>
      </c>
      <c r="F13" s="12">
        <v>68.5</v>
      </c>
      <c r="G13" s="12">
        <v>81.9</v>
      </c>
      <c r="H13" s="19">
        <f aca="true" t="shared" si="1" ref="H13:H25">B13/(E13/100)</f>
        <v>73316.60231660231</v>
      </c>
      <c r="I13" s="19">
        <f t="shared" si="0"/>
        <v>130908.02919708028</v>
      </c>
      <c r="J13" s="19">
        <f t="shared" si="0"/>
        <v>62354.09035409035</v>
      </c>
    </row>
    <row r="14" spans="1:10" ht="12">
      <c r="A14" s="7" t="s">
        <v>101</v>
      </c>
      <c r="B14" s="14">
        <v>36717</v>
      </c>
      <c r="C14" s="14">
        <v>89616</v>
      </c>
      <c r="D14" s="14">
        <v>52570</v>
      </c>
      <c r="E14" s="8">
        <v>51.4</v>
      </c>
      <c r="F14" s="8">
        <v>68.4</v>
      </c>
      <c r="G14" s="8">
        <v>81.9</v>
      </c>
      <c r="H14" s="19">
        <f t="shared" si="1"/>
        <v>71433.85214007783</v>
      </c>
      <c r="I14" s="19">
        <f t="shared" si="0"/>
        <v>131017.54385964911</v>
      </c>
      <c r="J14" s="19">
        <f t="shared" si="0"/>
        <v>64188.03418803418</v>
      </c>
    </row>
    <row r="15" spans="1:10" ht="12">
      <c r="A15" s="7" t="s">
        <v>102</v>
      </c>
      <c r="B15" s="15">
        <v>34987</v>
      </c>
      <c r="C15" s="15">
        <v>88990</v>
      </c>
      <c r="D15" s="15">
        <v>54108</v>
      </c>
      <c r="E15" s="12">
        <v>50.5</v>
      </c>
      <c r="F15" s="12">
        <v>68.2</v>
      </c>
      <c r="G15" s="12">
        <v>81.5</v>
      </c>
      <c r="H15" s="19">
        <f t="shared" si="1"/>
        <v>69281.18811881189</v>
      </c>
      <c r="I15" s="19">
        <f t="shared" si="0"/>
        <v>130483.87096774192</v>
      </c>
      <c r="J15" s="19">
        <f t="shared" si="0"/>
        <v>66390.18404907976</v>
      </c>
    </row>
    <row r="16" spans="1:10" ht="12">
      <c r="A16" s="7" t="s">
        <v>103</v>
      </c>
      <c r="B16" s="14">
        <v>33002</v>
      </c>
      <c r="C16" s="14">
        <v>88633</v>
      </c>
      <c r="D16" s="14">
        <v>55585</v>
      </c>
      <c r="E16" s="8">
        <v>49.6</v>
      </c>
      <c r="F16" s="8">
        <v>67.9</v>
      </c>
      <c r="G16" s="8">
        <v>81.2</v>
      </c>
      <c r="H16" s="19">
        <f t="shared" si="1"/>
        <v>66536.29032258065</v>
      </c>
      <c r="I16" s="19">
        <f t="shared" si="0"/>
        <v>130534.60972017673</v>
      </c>
      <c r="J16" s="19">
        <f t="shared" si="0"/>
        <v>68454.43349753694</v>
      </c>
    </row>
    <row r="17" spans="1:10" ht="12">
      <c r="A17" s="7" t="s">
        <v>104</v>
      </c>
      <c r="B17" s="15">
        <v>32159</v>
      </c>
      <c r="C17" s="15">
        <v>89497</v>
      </c>
      <c r="D17" s="15">
        <v>57131</v>
      </c>
      <c r="E17" s="11">
        <v>50</v>
      </c>
      <c r="F17" s="12">
        <v>68.7</v>
      </c>
      <c r="G17" s="12">
        <v>81.5</v>
      </c>
      <c r="H17" s="19">
        <f t="shared" si="1"/>
        <v>64318</v>
      </c>
      <c r="I17" s="19">
        <f t="shared" si="0"/>
        <v>130272.19796215429</v>
      </c>
      <c r="J17" s="19">
        <f t="shared" si="0"/>
        <v>70099.3865030675</v>
      </c>
    </row>
    <row r="18" spans="1:10" ht="12">
      <c r="A18" s="7" t="s">
        <v>105</v>
      </c>
      <c r="B18" s="14">
        <v>31827</v>
      </c>
      <c r="C18" s="14">
        <v>90007</v>
      </c>
      <c r="D18" s="14">
        <v>58972</v>
      </c>
      <c r="E18" s="8">
        <v>50.9</v>
      </c>
      <c r="F18" s="8">
        <v>69.4</v>
      </c>
      <c r="G18" s="8">
        <v>82.3</v>
      </c>
      <c r="H18" s="19">
        <f t="shared" si="1"/>
        <v>62528.487229862476</v>
      </c>
      <c r="I18" s="19">
        <f t="shared" si="0"/>
        <v>129693.08357348702</v>
      </c>
      <c r="J18" s="19">
        <f t="shared" si="0"/>
        <v>71654.92102065614</v>
      </c>
    </row>
    <row r="19" spans="1:10" ht="12">
      <c r="A19" s="7" t="s">
        <v>106</v>
      </c>
      <c r="B19" s="15">
        <v>31727</v>
      </c>
      <c r="C19" s="15">
        <v>91014</v>
      </c>
      <c r="D19" s="15">
        <v>60754</v>
      </c>
      <c r="E19" s="12">
        <v>51.9</v>
      </c>
      <c r="F19" s="12">
        <v>70.5</v>
      </c>
      <c r="G19" s="12">
        <v>83.1</v>
      </c>
      <c r="H19" s="19">
        <f t="shared" si="1"/>
        <v>61131.02119460501</v>
      </c>
      <c r="I19" s="19">
        <f t="shared" si="0"/>
        <v>129097.87234042554</v>
      </c>
      <c r="J19" s="19">
        <f t="shared" si="0"/>
        <v>73109.50661853189</v>
      </c>
    </row>
    <row r="20" spans="1:10" ht="12">
      <c r="A20" s="7" t="s">
        <v>107</v>
      </c>
      <c r="B20" s="14">
        <v>31708</v>
      </c>
      <c r="C20" s="14">
        <v>91652</v>
      </c>
      <c r="D20" s="14">
        <v>62687</v>
      </c>
      <c r="E20" s="8">
        <v>53.2</v>
      </c>
      <c r="F20" s="8">
        <v>71.5</v>
      </c>
      <c r="G20" s="8">
        <v>83.8</v>
      </c>
      <c r="H20" s="19">
        <f t="shared" si="1"/>
        <v>59601.503759398496</v>
      </c>
      <c r="I20" s="19">
        <f t="shared" si="0"/>
        <v>128184.61538461539</v>
      </c>
      <c r="J20" s="19">
        <f t="shared" si="0"/>
        <v>74805.48926014321</v>
      </c>
    </row>
    <row r="21" spans="1:10" ht="12">
      <c r="A21" s="7" t="s">
        <v>108</v>
      </c>
      <c r="B21" s="15">
        <v>31490</v>
      </c>
      <c r="C21" s="15">
        <v>91954</v>
      </c>
      <c r="D21" s="15">
        <v>64704</v>
      </c>
      <c r="E21" s="12">
        <v>54.4</v>
      </c>
      <c r="F21" s="12">
        <v>72.4</v>
      </c>
      <c r="G21" s="12">
        <v>84.4</v>
      </c>
      <c r="H21" s="19">
        <f t="shared" si="1"/>
        <v>57886.0294117647</v>
      </c>
      <c r="I21" s="19">
        <f t="shared" si="0"/>
        <v>127008.28729281767</v>
      </c>
      <c r="J21" s="19">
        <f t="shared" si="0"/>
        <v>76663.50710900473</v>
      </c>
    </row>
    <row r="22" spans="1:10" ht="12">
      <c r="A22" s="7" t="s">
        <v>52</v>
      </c>
      <c r="B22" s="14">
        <v>31014</v>
      </c>
      <c r="C22" s="14">
        <v>91985</v>
      </c>
      <c r="D22" s="14">
        <v>66826</v>
      </c>
      <c r="E22" s="8">
        <v>55.1</v>
      </c>
      <c r="F22" s="13">
        <v>73</v>
      </c>
      <c r="G22" s="8">
        <v>84.8</v>
      </c>
      <c r="H22" s="19">
        <f t="shared" si="1"/>
        <v>56286.75136116152</v>
      </c>
      <c r="I22" s="19">
        <f t="shared" si="0"/>
        <v>126006.8493150685</v>
      </c>
      <c r="J22" s="19">
        <f t="shared" si="0"/>
        <v>78804.24528301887</v>
      </c>
    </row>
    <row r="23" spans="1:10" ht="12">
      <c r="A23" s="7" t="s">
        <v>53</v>
      </c>
      <c r="B23" s="15">
        <v>29392</v>
      </c>
      <c r="C23" s="15">
        <v>88982</v>
      </c>
      <c r="D23" s="15">
        <v>68266</v>
      </c>
      <c r="E23" s="11">
        <v>54</v>
      </c>
      <c r="F23" s="12">
        <v>71.5</v>
      </c>
      <c r="G23" s="12">
        <v>83.8</v>
      </c>
      <c r="H23" s="19">
        <f t="shared" si="1"/>
        <v>54429.62962962963</v>
      </c>
      <c r="I23" s="19">
        <f t="shared" si="0"/>
        <v>124450.34965034966</v>
      </c>
      <c r="J23" s="19">
        <f t="shared" si="0"/>
        <v>81463.00715990453</v>
      </c>
    </row>
    <row r="24" spans="1:10" ht="12">
      <c r="A24" s="7" t="s">
        <v>54</v>
      </c>
      <c r="B24" s="14">
        <v>29043</v>
      </c>
      <c r="C24" s="14">
        <v>89144</v>
      </c>
      <c r="D24" s="14">
        <v>71114</v>
      </c>
      <c r="E24" s="8">
        <v>55</v>
      </c>
      <c r="F24" s="8">
        <v>72.7</v>
      </c>
      <c r="G24" s="13">
        <v>85</v>
      </c>
      <c r="H24" s="19">
        <f t="shared" si="1"/>
        <v>52805.454545454544</v>
      </c>
      <c r="I24" s="19">
        <f t="shared" si="0"/>
        <v>122618.98211829437</v>
      </c>
      <c r="J24" s="19">
        <f t="shared" si="0"/>
        <v>83663.52941176471</v>
      </c>
    </row>
    <row r="25" spans="1:10" ht="12">
      <c r="A25" s="7" t="s">
        <v>55</v>
      </c>
      <c r="B25" s="15">
        <v>29796</v>
      </c>
      <c r="C25" s="15">
        <v>90221</v>
      </c>
      <c r="D25" s="15">
        <v>73193</v>
      </c>
      <c r="E25" s="12">
        <v>57.2</v>
      </c>
      <c r="F25" s="12">
        <v>74.2</v>
      </c>
      <c r="G25" s="11">
        <v>86</v>
      </c>
      <c r="H25" s="19">
        <f t="shared" si="1"/>
        <v>52090.90909090909</v>
      </c>
      <c r="I25" s="19">
        <f t="shared" si="0"/>
        <v>121591.64420485175</v>
      </c>
      <c r="J25" s="19">
        <f t="shared" si="0"/>
        <v>85108.13953488372</v>
      </c>
    </row>
    <row r="27" ht="12">
      <c r="A27" s="5" t="s">
        <v>91</v>
      </c>
    </row>
    <row r="28" spans="1:2" ht="12">
      <c r="A28" s="5" t="s">
        <v>30</v>
      </c>
      <c r="B28" s="3" t="s">
        <v>92</v>
      </c>
    </row>
    <row r="31" ht="11.5" customHeight="1">
      <c r="F31" s="20"/>
    </row>
    <row r="33" ht="11.5" customHeight="1">
      <c r="A33" s="4" t="s">
        <v>140</v>
      </c>
    </row>
    <row r="34" ht="11.5" customHeight="1">
      <c r="A34" s="4" t="s">
        <v>143</v>
      </c>
    </row>
    <row r="36" ht="11.5" customHeight="1">
      <c r="A36" s="4" t="s">
        <v>127</v>
      </c>
    </row>
  </sheetData>
  <mergeCells count="1">
    <mergeCell ref="E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 topLeftCell="A1">
      <selection activeCell="H8" sqref="H8"/>
    </sheetView>
  </sheetViews>
  <sheetFormatPr defaultColWidth="9.140625" defaultRowHeight="15"/>
  <cols>
    <col min="1" max="1" width="22.8515625" style="1" customWidth="1"/>
    <col min="2" max="16384" width="8.7109375" style="1" customWidth="1"/>
  </cols>
  <sheetData>
    <row r="1" spans="1:8" ht="12">
      <c r="A1" s="22" t="s">
        <v>174</v>
      </c>
      <c r="B1" s="22" t="s">
        <v>94</v>
      </c>
      <c r="C1" s="22" t="s">
        <v>93</v>
      </c>
      <c r="D1" s="2">
        <f>SUM(D2:D9)</f>
        <v>96.68455200000002</v>
      </c>
      <c r="E1" s="2">
        <f>SUM(E2:E9)</f>
        <v>84.27103199999999</v>
      </c>
      <c r="F1" s="2">
        <f>SUM(D1:E1)</f>
        <v>180.95558400000002</v>
      </c>
      <c r="H1" s="1" t="s">
        <v>172</v>
      </c>
    </row>
    <row r="2" spans="1:8" ht="12">
      <c r="A2" s="23" t="s">
        <v>128</v>
      </c>
      <c r="B2" s="39">
        <v>17236.266</v>
      </c>
      <c r="C2" s="39">
        <v>10584.91</v>
      </c>
      <c r="D2" s="2">
        <f>B2/1000</f>
        <v>17.236266</v>
      </c>
      <c r="E2" s="2">
        <f>C2/1000</f>
        <v>10.58491</v>
      </c>
      <c r="F2" s="2">
        <f>D2-E2</f>
        <v>6.651356</v>
      </c>
      <c r="H2" s="1" t="s">
        <v>173</v>
      </c>
    </row>
    <row r="3" spans="1:6" ht="12">
      <c r="A3" s="23" t="s">
        <v>175</v>
      </c>
      <c r="B3" s="39">
        <v>8535.15</v>
      </c>
      <c r="C3" s="39">
        <v>8350.943</v>
      </c>
      <c r="D3" s="2">
        <f aca="true" t="shared" si="0" ref="D3:D8">B3/1000</f>
        <v>8.53515</v>
      </c>
      <c r="E3" s="2">
        <f aca="true" t="shared" si="1" ref="E3:E8">C3/1000</f>
        <v>8.350943</v>
      </c>
      <c r="F3" s="2">
        <f aca="true" t="shared" si="2" ref="F3:F9">D3-E3</f>
        <v>0.18420700000000068</v>
      </c>
    </row>
    <row r="4" spans="1:8" ht="12">
      <c r="A4" s="23" t="s">
        <v>176</v>
      </c>
      <c r="B4" s="39">
        <v>37499.3</v>
      </c>
      <c r="C4" s="39">
        <v>28014.048</v>
      </c>
      <c r="D4" s="2">
        <f t="shared" si="0"/>
        <v>37.499300000000005</v>
      </c>
      <c r="E4" s="2">
        <f t="shared" si="1"/>
        <v>28.014048</v>
      </c>
      <c r="F4" s="2">
        <f t="shared" si="2"/>
        <v>9.485252000000006</v>
      </c>
      <c r="H4" s="1" t="s">
        <v>171</v>
      </c>
    </row>
    <row r="5" spans="1:6" ht="12">
      <c r="A5" s="23" t="s">
        <v>164</v>
      </c>
      <c r="B5" s="39">
        <v>4594.295</v>
      </c>
      <c r="C5" s="39">
        <v>4735.389</v>
      </c>
      <c r="D5" s="2">
        <f t="shared" si="0"/>
        <v>4.594295</v>
      </c>
      <c r="E5" s="2">
        <f t="shared" si="1"/>
        <v>4.7353890000000005</v>
      </c>
      <c r="F5" s="2">
        <f t="shared" si="2"/>
        <v>-0.14109400000000072</v>
      </c>
    </row>
    <row r="6" spans="1:6" ht="12">
      <c r="A6" s="23" t="s">
        <v>165</v>
      </c>
      <c r="B6" s="39">
        <v>12371.696</v>
      </c>
      <c r="C6" s="39">
        <v>13793.276</v>
      </c>
      <c r="D6" s="2">
        <f t="shared" si="0"/>
        <v>12.371696</v>
      </c>
      <c r="E6" s="2">
        <f t="shared" si="1"/>
        <v>13.793276</v>
      </c>
      <c r="F6" s="2">
        <f t="shared" si="2"/>
        <v>-1.4215800000000005</v>
      </c>
    </row>
    <row r="7" spans="1:9" ht="12">
      <c r="A7" s="23" t="s">
        <v>166</v>
      </c>
      <c r="B7" s="39">
        <v>14991.977</v>
      </c>
      <c r="C7" s="39">
        <v>17663.558</v>
      </c>
      <c r="D7" s="2">
        <f t="shared" si="0"/>
        <v>14.991977</v>
      </c>
      <c r="E7" s="2">
        <f t="shared" si="1"/>
        <v>17.663558000000002</v>
      </c>
      <c r="F7" s="2">
        <f t="shared" si="2"/>
        <v>-2.6715810000000015</v>
      </c>
      <c r="H7" s="40"/>
      <c r="I7" s="40"/>
    </row>
    <row r="8" spans="1:6" ht="12">
      <c r="A8" s="23" t="s">
        <v>167</v>
      </c>
      <c r="B8" s="39">
        <v>1310.63</v>
      </c>
      <c r="C8" s="39">
        <v>1023.122</v>
      </c>
      <c r="D8" s="2">
        <f t="shared" si="0"/>
        <v>1.3106300000000002</v>
      </c>
      <c r="E8" s="2">
        <f t="shared" si="1"/>
        <v>1.0231219999999999</v>
      </c>
      <c r="F8" s="2">
        <f t="shared" si="2"/>
        <v>0.2875080000000003</v>
      </c>
    </row>
    <row r="9" spans="1:6" ht="12">
      <c r="A9" s="1" t="s">
        <v>177</v>
      </c>
      <c r="B9" s="39">
        <v>145.238</v>
      </c>
      <c r="C9" s="39">
        <v>105.786</v>
      </c>
      <c r="D9" s="2">
        <f aca="true" t="shared" si="3" ref="D9">B9/1000</f>
        <v>0.145238</v>
      </c>
      <c r="E9" s="2">
        <f aca="true" t="shared" si="4" ref="E9">C9/1000</f>
        <v>0.105786</v>
      </c>
      <c r="F9" s="2">
        <f t="shared" si="2"/>
        <v>0.039452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 topLeftCell="A1">
      <selection activeCell="H6" sqref="H6"/>
    </sheetView>
  </sheetViews>
  <sheetFormatPr defaultColWidth="9.140625" defaultRowHeight="15"/>
  <cols>
    <col min="1" max="16384" width="8.7109375" style="1" customWidth="1"/>
  </cols>
  <sheetData>
    <row r="1" spans="1:10" ht="12">
      <c r="A1" s="22"/>
      <c r="B1" s="22" t="s">
        <v>164</v>
      </c>
      <c r="C1" s="22" t="s">
        <v>165</v>
      </c>
      <c r="D1" s="22" t="s">
        <v>166</v>
      </c>
      <c r="E1" s="22" t="s">
        <v>167</v>
      </c>
      <c r="J1" s="1" t="s">
        <v>169</v>
      </c>
    </row>
    <row r="2" spans="1:10" ht="12">
      <c r="A2" s="23" t="s">
        <v>56</v>
      </c>
      <c r="B2" s="2">
        <v>5.161910054827324</v>
      </c>
      <c r="C2" s="2">
        <v>14.476508156930453</v>
      </c>
      <c r="D2" s="2">
        <v>18.067594504588797</v>
      </c>
      <c r="E2" s="2">
        <v>1.2912140652874673</v>
      </c>
      <c r="F2" s="2">
        <v>38.99722678163405</v>
      </c>
      <c r="J2" s="1" t="s">
        <v>170</v>
      </c>
    </row>
    <row r="3" spans="1:6" ht="12">
      <c r="A3" s="23"/>
      <c r="B3" s="2"/>
      <c r="C3" s="2"/>
      <c r="D3" s="2"/>
      <c r="E3" s="2"/>
      <c r="F3" s="2"/>
    </row>
    <row r="4" spans="1:10" ht="12">
      <c r="A4" s="23" t="s">
        <v>58</v>
      </c>
      <c r="B4" s="2">
        <v>10.458056603159843</v>
      </c>
      <c r="C4" s="2">
        <v>29.908719703188353</v>
      </c>
      <c r="D4" s="2">
        <v>16.66408353280867</v>
      </c>
      <c r="E4" s="2">
        <v>1.9111842042321303</v>
      </c>
      <c r="F4" s="2">
        <v>58.942044043389004</v>
      </c>
      <c r="G4" s="2"/>
      <c r="J4" s="1" t="s">
        <v>178</v>
      </c>
    </row>
    <row r="5" spans="1:10" ht="12">
      <c r="A5" s="23" t="s">
        <v>83</v>
      </c>
      <c r="B5" s="2">
        <v>4.950985733315994</v>
      </c>
      <c r="C5" s="2">
        <v>16.324966872752707</v>
      </c>
      <c r="D5" s="2">
        <v>33.34973586072849</v>
      </c>
      <c r="E5" s="2">
        <v>3.145067467110004</v>
      </c>
      <c r="F5" s="2">
        <v>57.77075593390719</v>
      </c>
      <c r="G5" s="2"/>
      <c r="J5" s="1" t="s">
        <v>171</v>
      </c>
    </row>
    <row r="6" spans="1:7" ht="12">
      <c r="A6" s="23" t="s">
        <v>77</v>
      </c>
      <c r="B6" s="2">
        <v>0.9070109459302947</v>
      </c>
      <c r="C6" s="2">
        <v>28.30986007827575</v>
      </c>
      <c r="D6" s="2">
        <v>22.69557464495108</v>
      </c>
      <c r="E6" s="2">
        <v>1.2917465194389144</v>
      </c>
      <c r="F6" s="2">
        <v>53.20419218859604</v>
      </c>
      <c r="G6" s="2"/>
    </row>
    <row r="7" spans="1:7" ht="12">
      <c r="A7" s="23" t="s">
        <v>72</v>
      </c>
      <c r="B7" s="2">
        <v>9.735627511027385</v>
      </c>
      <c r="C7" s="2">
        <v>21.384776455355986</v>
      </c>
      <c r="D7" s="2">
        <v>18.576282649102076</v>
      </c>
      <c r="E7" s="2">
        <v>2.2575225150176728</v>
      </c>
      <c r="F7" s="2">
        <v>51.954209130503116</v>
      </c>
      <c r="G7" s="2"/>
    </row>
    <row r="8" spans="1:7" ht="12">
      <c r="A8" s="23" t="s">
        <v>70</v>
      </c>
      <c r="B8" s="2"/>
      <c r="C8" s="2">
        <v>33.12906757016805</v>
      </c>
      <c r="D8" s="2">
        <v>17.773960610620556</v>
      </c>
      <c r="E8" s="2">
        <v>0.9309471306575307</v>
      </c>
      <c r="F8" s="2">
        <v>51.83397531144613</v>
      </c>
      <c r="G8" s="2"/>
    </row>
    <row r="9" spans="1:7" ht="12">
      <c r="A9" s="23" t="s">
        <v>64</v>
      </c>
      <c r="B9" s="2">
        <v>9.884407285994419</v>
      </c>
      <c r="C9" s="2">
        <v>22.27054808989937</v>
      </c>
      <c r="D9" s="2">
        <v>18.111099236755056</v>
      </c>
      <c r="E9" s="2">
        <v>1.2727376659268668</v>
      </c>
      <c r="F9" s="2">
        <v>51.53879227857571</v>
      </c>
      <c r="G9" s="2"/>
    </row>
    <row r="10" spans="1:7" ht="12">
      <c r="A10" s="23" t="s">
        <v>80</v>
      </c>
      <c r="B10" s="2">
        <v>2.4142465565138784</v>
      </c>
      <c r="C10" s="2">
        <v>25.45845745566619</v>
      </c>
      <c r="D10" s="2">
        <v>18.75931413104675</v>
      </c>
      <c r="E10" s="2">
        <v>1.3123045651467133</v>
      </c>
      <c r="F10" s="2">
        <v>47.94432270837353</v>
      </c>
      <c r="G10" s="2"/>
    </row>
    <row r="11" spans="1:7" ht="12">
      <c r="A11" s="23" t="s">
        <v>82</v>
      </c>
      <c r="B11" s="2">
        <v>16.08685135014886</v>
      </c>
      <c r="C11" s="2">
        <v>13.353954089010427</v>
      </c>
      <c r="D11" s="2">
        <v>16.742336636745193</v>
      </c>
      <c r="E11" s="2">
        <v>1.2141006292183205</v>
      </c>
      <c r="F11" s="2">
        <v>47.3972427051228</v>
      </c>
      <c r="G11" s="2"/>
    </row>
    <row r="12" spans="1:7" ht="12">
      <c r="A12" s="23" t="s">
        <v>66</v>
      </c>
      <c r="B12" s="2">
        <v>14.097798471956615</v>
      </c>
      <c r="C12" s="2">
        <v>12.627931070435436</v>
      </c>
      <c r="D12" s="2">
        <v>19.414597578728284</v>
      </c>
      <c r="E12" s="2">
        <v>1.0776388047527985</v>
      </c>
      <c r="F12" s="2">
        <v>47.21796592587314</v>
      </c>
      <c r="G12" s="2"/>
    </row>
    <row r="13" spans="1:7" ht="12">
      <c r="A13" s="23" t="s">
        <v>69</v>
      </c>
      <c r="B13" s="2">
        <v>7.7755147258961665</v>
      </c>
      <c r="C13" s="2">
        <v>19.593307819606494</v>
      </c>
      <c r="D13" s="2">
        <v>17.98176030506354</v>
      </c>
      <c r="E13" s="2">
        <v>1.6681608137395814</v>
      </c>
      <c r="F13" s="2">
        <v>47.01874366430578</v>
      </c>
      <c r="G13" s="2"/>
    </row>
    <row r="14" spans="1:7" ht="12">
      <c r="A14" s="23" t="s">
        <v>81</v>
      </c>
      <c r="B14" s="2">
        <v>5.404474553113969</v>
      </c>
      <c r="C14" s="2">
        <v>22.046038613555403</v>
      </c>
      <c r="D14" s="2">
        <v>16.412712870642963</v>
      </c>
      <c r="E14" s="2">
        <v>1.7515980546835606</v>
      </c>
      <c r="F14" s="2">
        <v>45.6148240919959</v>
      </c>
      <c r="G14" s="2"/>
    </row>
    <row r="15" spans="1:7" ht="12">
      <c r="A15" s="23" t="s">
        <v>65</v>
      </c>
      <c r="B15" s="2">
        <v>8.922348667770152</v>
      </c>
      <c r="C15" s="2">
        <v>12.867027907942314</v>
      </c>
      <c r="D15" s="2">
        <v>18.95262232968429</v>
      </c>
      <c r="E15" s="2">
        <v>4.449906359245235</v>
      </c>
      <c r="F15" s="2">
        <v>45.19190526464199</v>
      </c>
      <c r="G15" s="2"/>
    </row>
    <row r="16" spans="1:7" ht="12">
      <c r="A16" s="23" t="s">
        <v>59</v>
      </c>
      <c r="B16" s="2">
        <v>5.426082424332676</v>
      </c>
      <c r="C16" s="2">
        <v>15.715247858503878</v>
      </c>
      <c r="D16" s="2">
        <v>22.479532678333918</v>
      </c>
      <c r="E16" s="2">
        <v>0.9599926896379002</v>
      </c>
      <c r="F16" s="2">
        <v>44.580855650808374</v>
      </c>
      <c r="G16" s="2"/>
    </row>
    <row r="17" spans="1:7" ht="12">
      <c r="A17" s="23" t="s">
        <v>68</v>
      </c>
      <c r="B17" s="2">
        <v>4.664001619913733</v>
      </c>
      <c r="C17" s="2">
        <v>18.385384099120383</v>
      </c>
      <c r="D17" s="2">
        <v>20.04541361924641</v>
      </c>
      <c r="E17" s="2">
        <v>0.4802432927038933</v>
      </c>
      <c r="F17" s="2">
        <v>43.57504263098442</v>
      </c>
      <c r="G17" s="2"/>
    </row>
    <row r="18" spans="1:7" ht="12">
      <c r="A18" s="23" t="s">
        <v>57</v>
      </c>
      <c r="B18" s="2">
        <v>0.35488202322115514</v>
      </c>
      <c r="C18" s="2">
        <v>28.254011003310836</v>
      </c>
      <c r="D18" s="2">
        <v>10.550152593572813</v>
      </c>
      <c r="E18" s="2">
        <v>1.2002905557720769</v>
      </c>
      <c r="F18" s="2">
        <v>40.359336175876884</v>
      </c>
      <c r="G18" s="2"/>
    </row>
    <row r="19" spans="1:7" ht="12">
      <c r="A19" s="23" t="s">
        <v>67</v>
      </c>
      <c r="B19" s="2">
        <v>16.678000177394082</v>
      </c>
      <c r="C19" s="2">
        <v>5.9097424057979575</v>
      </c>
      <c r="D19" s="2">
        <v>15.60628283558011</v>
      </c>
      <c r="E19" s="2">
        <v>1.4824232031457882</v>
      </c>
      <c r="F19" s="2">
        <v>39.676448621917935</v>
      </c>
      <c r="G19" s="2"/>
    </row>
    <row r="20" spans="1:7" ht="12">
      <c r="A20" s="23" t="s">
        <v>79</v>
      </c>
      <c r="B20" s="36"/>
      <c r="C20" s="36">
        <v>8.677932158410124</v>
      </c>
      <c r="D20" s="2">
        <v>29.550722896318533</v>
      </c>
      <c r="E20" s="2">
        <v>0.9575025771931004</v>
      </c>
      <c r="F20" s="2">
        <v>39.18615763192176</v>
      </c>
      <c r="G20" s="2"/>
    </row>
    <row r="21" spans="1:7" ht="12">
      <c r="A21" s="23" t="s">
        <v>71</v>
      </c>
      <c r="B21" s="2">
        <v>0.28716479553911745</v>
      </c>
      <c r="C21" s="2">
        <v>10.21118248181779</v>
      </c>
      <c r="D21" s="2">
        <v>23.79830231607106</v>
      </c>
      <c r="E21" s="2">
        <v>1.0439829824922107</v>
      </c>
      <c r="F21" s="2">
        <v>35.340632575920175</v>
      </c>
      <c r="G21" s="2"/>
    </row>
    <row r="22" spans="1:7" ht="12">
      <c r="A22" s="23" t="s">
        <v>63</v>
      </c>
      <c r="B22" s="2">
        <v>4.660527050193357</v>
      </c>
      <c r="C22" s="2">
        <v>16.15317147071722</v>
      </c>
      <c r="D22" s="2">
        <v>13.732807080492762</v>
      </c>
      <c r="E22" s="2">
        <v>0.669776342542758</v>
      </c>
      <c r="F22" s="2">
        <v>35.2162819439461</v>
      </c>
      <c r="G22" s="2"/>
    </row>
    <row r="23" spans="1:7" ht="12">
      <c r="A23" s="23" t="s">
        <v>74</v>
      </c>
      <c r="B23" s="2">
        <v>0.6601713892116022</v>
      </c>
      <c r="C23" s="2">
        <v>19.64752296760045</v>
      </c>
      <c r="D23" s="2">
        <v>12.72891354374894</v>
      </c>
      <c r="E23" s="2">
        <v>2.113970618215663</v>
      </c>
      <c r="F23" s="2">
        <v>35.150578518776655</v>
      </c>
      <c r="G23" s="2"/>
    </row>
    <row r="24" spans="1:7" ht="12">
      <c r="A24" s="23" t="s">
        <v>60</v>
      </c>
      <c r="B24" s="2"/>
      <c r="C24" s="2">
        <v>10.47670771250549</v>
      </c>
      <c r="D24" s="2">
        <v>23.262760160560422</v>
      </c>
      <c r="E24" s="2">
        <v>0.3775743824264231</v>
      </c>
      <c r="F24" s="2">
        <v>34.117042255492336</v>
      </c>
      <c r="G24" s="2"/>
    </row>
    <row r="25" spans="1:7" ht="12">
      <c r="A25" s="23" t="s">
        <v>61</v>
      </c>
      <c r="B25" s="36"/>
      <c r="C25" s="36">
        <v>4.016143220599488</v>
      </c>
      <c r="D25" s="2">
        <v>27.59860396214445</v>
      </c>
      <c r="E25" s="2">
        <v>1.0774410223876203</v>
      </c>
      <c r="F25" s="2">
        <v>32.69218820513156</v>
      </c>
      <c r="G25" s="2"/>
    </row>
    <row r="26" spans="1:7" ht="12">
      <c r="A26" s="23" t="s">
        <v>75</v>
      </c>
      <c r="B26" s="36">
        <v>1.0433472016818135</v>
      </c>
      <c r="C26" s="2">
        <v>15.762412341825979</v>
      </c>
      <c r="D26" s="2">
        <v>15.14765226023801</v>
      </c>
      <c r="E26" s="2">
        <v>0.5630144725493368</v>
      </c>
      <c r="F26" s="2">
        <v>32.516426276295135</v>
      </c>
      <c r="G26" s="2"/>
    </row>
    <row r="27" spans="1:7" ht="12">
      <c r="A27" s="23" t="s">
        <v>73</v>
      </c>
      <c r="B27" s="2">
        <v>3.100033114356849</v>
      </c>
      <c r="C27" s="2">
        <v>5.807212474752724</v>
      </c>
      <c r="D27" s="2">
        <v>20.6342464418204</v>
      </c>
      <c r="E27" s="2">
        <v>1.022542937314458</v>
      </c>
      <c r="F27" s="2">
        <v>30.56403496824443</v>
      </c>
      <c r="G27" s="2"/>
    </row>
    <row r="28" spans="1:7" ht="12">
      <c r="A28" s="23" t="s">
        <v>78</v>
      </c>
      <c r="B28" s="2">
        <v>2.2168865397712323</v>
      </c>
      <c r="C28" s="2">
        <v>4.547573618920095</v>
      </c>
      <c r="D28" s="2">
        <v>20.050673131029654</v>
      </c>
      <c r="E28" s="2">
        <v>0.8031708052940749</v>
      </c>
      <c r="F28" s="2">
        <v>27.61830409501506</v>
      </c>
      <c r="G28" s="2"/>
    </row>
    <row r="29" spans="1:7" ht="12">
      <c r="A29" s="23" t="s">
        <v>62</v>
      </c>
      <c r="B29" s="2">
        <v>0.12954566571707263</v>
      </c>
      <c r="C29" s="2">
        <v>6.416479111501998</v>
      </c>
      <c r="D29" s="2">
        <v>17.80122494243564</v>
      </c>
      <c r="E29" s="2">
        <v>0.7522253641291201</v>
      </c>
      <c r="F29" s="2">
        <v>25.09947508378383</v>
      </c>
      <c r="G29" s="2"/>
    </row>
    <row r="30" spans="1:7" ht="12">
      <c r="A30" s="23" t="s">
        <v>76</v>
      </c>
      <c r="B30" s="2">
        <v>1.135902387760255</v>
      </c>
      <c r="C30" s="2">
        <v>8.535679921386114</v>
      </c>
      <c r="D30" s="2">
        <v>15.033131111854184</v>
      </c>
      <c r="E30" s="2">
        <v>0.2553995864582125</v>
      </c>
      <c r="F30" s="2">
        <v>24.96011300745877</v>
      </c>
      <c r="G30" s="2"/>
    </row>
    <row r="31" spans="1:6" ht="12">
      <c r="A31" s="23"/>
      <c r="B31" s="2"/>
      <c r="C31" s="2"/>
      <c r="D31" s="2"/>
      <c r="E31" s="2"/>
      <c r="F31" s="2"/>
    </row>
    <row r="32" spans="1:6" ht="12">
      <c r="A32" s="23" t="s">
        <v>85</v>
      </c>
      <c r="B32" s="2">
        <v>11.65684057468328</v>
      </c>
      <c r="C32" s="2">
        <v>22.866701465925914</v>
      </c>
      <c r="D32" s="2">
        <v>15.945863515710498</v>
      </c>
      <c r="E32" s="2">
        <v>1.6628891529683738</v>
      </c>
      <c r="F32" s="2">
        <v>52.13229470928807</v>
      </c>
    </row>
    <row r="33" spans="1:6" ht="12">
      <c r="A33" s="23" t="s">
        <v>86</v>
      </c>
      <c r="B33" s="2"/>
      <c r="C33" s="2">
        <v>26.12951310001951</v>
      </c>
      <c r="D33" s="2">
        <v>18.114615535837537</v>
      </c>
      <c r="E33" s="2">
        <v>3.5675468304387747</v>
      </c>
      <c r="F33" s="2">
        <v>47.81167546629582</v>
      </c>
    </row>
    <row r="34" spans="1:6" ht="12">
      <c r="A34" s="23" t="s">
        <v>84</v>
      </c>
      <c r="B34" s="2">
        <v>4.145695990170363</v>
      </c>
      <c r="C34" s="2">
        <v>21.88511613619716</v>
      </c>
      <c r="D34" s="2">
        <v>18.47309846175657</v>
      </c>
      <c r="E34" s="2">
        <v>1.3752037995321469</v>
      </c>
      <c r="F34" s="2">
        <v>45.87911438765624</v>
      </c>
    </row>
    <row r="35" spans="1:6" ht="12">
      <c r="A35" s="23"/>
      <c r="B35" s="2"/>
      <c r="C35" s="2"/>
      <c r="D35" s="2"/>
      <c r="E35" s="2"/>
      <c r="F35" s="2"/>
    </row>
    <row r="36" spans="1:6" ht="12">
      <c r="A36" s="23" t="s">
        <v>87</v>
      </c>
      <c r="B36" s="2"/>
      <c r="C36" s="2">
        <v>25.049564643391975</v>
      </c>
      <c r="D36" s="2">
        <v>4.159311574845758</v>
      </c>
      <c r="E36" s="2">
        <v>0.6869074217500221</v>
      </c>
      <c r="F36" s="2">
        <v>29.895783639987755</v>
      </c>
    </row>
    <row r="39" ht="12">
      <c r="D39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2023-04-07T08:22:37Z</dcterms:created>
  <dcterms:modified xsi:type="dcterms:W3CDTF">2023-04-18T19:10:46Z</dcterms:modified>
  <cp:category/>
  <cp:version/>
  <cp:contentType/>
  <cp:contentStatus/>
</cp:coreProperties>
</file>